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NEC\Desktop\"/>
    </mc:Choice>
  </mc:AlternateContent>
  <xr:revisionPtr revIDLastSave="0" documentId="13_ncr:1_{023DF0D2-0E4E-4F49-A316-03FCE7FB111B}" xr6:coauthVersionLast="47" xr6:coauthVersionMax="47" xr10:uidLastSave="{00000000-0000-0000-0000-000000000000}"/>
  <bookViews>
    <workbookView xWindow="-20610" yWindow="-120" windowWidth="20730" windowHeight="11040" xr2:uid="{00000000-000D-0000-FFFF-FFFF00000000}"/>
  </bookViews>
  <sheets>
    <sheet name="申込書1" sheetId="14" r:id="rId1"/>
    <sheet name="申込書2" sheetId="16" r:id="rId2"/>
  </sheets>
  <definedNames>
    <definedName name="_xlnm.Print_Area" localSheetId="0">申込書1!$A$1:$O$55</definedName>
    <definedName name="_xlnm.Print_Area" localSheetId="1">申込書2!$A$1:$O$55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6" l="1"/>
  <c r="D6" i="16"/>
  <c r="G46" i="16"/>
  <c r="G45" i="16"/>
  <c r="G44" i="16"/>
  <c r="G43" i="16"/>
  <c r="I43" i="16" s="1"/>
  <c r="J15" i="16"/>
  <c r="J13" i="16"/>
  <c r="J12" i="16"/>
  <c r="J39" i="16"/>
  <c r="J37" i="16"/>
  <c r="J36" i="16"/>
  <c r="J35" i="16"/>
  <c r="J33" i="16"/>
  <c r="J32" i="16"/>
  <c r="J31" i="16"/>
  <c r="J29" i="16"/>
  <c r="J28" i="16"/>
  <c r="J27" i="16"/>
  <c r="J25" i="16"/>
  <c r="J24" i="16"/>
  <c r="J23" i="16"/>
  <c r="J21" i="16"/>
  <c r="J20" i="16"/>
  <c r="J19" i="16"/>
  <c r="J17" i="16"/>
  <c r="J16" i="16"/>
  <c r="J39" i="14"/>
  <c r="J36" i="14"/>
  <c r="J35" i="14"/>
  <c r="J32" i="14"/>
  <c r="J31" i="14"/>
  <c r="J28" i="14"/>
  <c r="J27" i="14"/>
  <c r="J24" i="14"/>
  <c r="J23" i="14"/>
  <c r="J20" i="14"/>
  <c r="J19" i="14"/>
  <c r="J16" i="14"/>
  <c r="J15" i="14"/>
  <c r="J12" i="14"/>
  <c r="G45" i="14"/>
  <c r="I45" i="14" s="1"/>
  <c r="G44" i="14"/>
  <c r="I44" i="14" s="1"/>
  <c r="G43" i="14"/>
  <c r="I43" i="14" s="1"/>
  <c r="G42" i="14"/>
  <c r="I46" i="16" l="1"/>
  <c r="L45" i="14"/>
  <c r="N45" i="14" s="1"/>
  <c r="I45" i="16"/>
  <c r="L44" i="14"/>
  <c r="N44" i="14" s="1"/>
  <c r="I44" i="16"/>
  <c r="L43" i="14"/>
  <c r="N43" i="14" s="1"/>
  <c r="L42" i="14"/>
  <c r="I42" i="14"/>
  <c r="J37" i="14"/>
  <c r="J33" i="14"/>
  <c r="J29" i="14"/>
  <c r="J25" i="14"/>
  <c r="J21" i="14"/>
  <c r="N42" i="14" l="1"/>
  <c r="N47" i="14" s="1"/>
  <c r="G47" i="14"/>
  <c r="J13" i="14"/>
  <c r="J17"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443φ(.. )Yohimi Fukushima</author>
  </authors>
  <commentList>
    <comment ref="K10" authorId="0" shapeId="0" xr:uid="{6A068E44-0931-4E9B-88A1-70566A152D8F}">
      <text>
        <r>
          <rPr>
            <b/>
            <sz val="10"/>
            <color indexed="81"/>
            <rFont val="BIZ UDゴシック"/>
            <family val="3"/>
            <charset val="128"/>
          </rPr>
          <t>青葉区バドミントン協会登録者　男子：●Ｍ　女子：●Ｗ
青葉区在住/在勤/在学者　男子：△Ｍ　女子：△Ｗ
上記以外　男子：－Ｍ　女子：－Ｗ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443φ(.. )Yohimi Fukushima</author>
  </authors>
  <commentList>
    <comment ref="K10" authorId="0" shapeId="0" xr:uid="{7F4573F1-C618-4797-A5A3-902F770EA956}">
      <text>
        <r>
          <rPr>
            <b/>
            <sz val="10"/>
            <color indexed="81"/>
            <rFont val="BIZ UDゴシック"/>
            <family val="3"/>
            <charset val="128"/>
          </rPr>
          <t>青葉区バドミントン協会登録者　男子：●Ｍ　女子：●Ｗ
青葉区在住/在勤/在学者　男子：△Ｍ　女子：△Ｗ
上記以外　男子：－Ｍ　女子：－Ｗ</t>
        </r>
      </text>
    </comment>
  </commentList>
</comments>
</file>

<file path=xl/sharedStrings.xml><?xml version="1.0" encoding="utf-8"?>
<sst xmlns="http://schemas.openxmlformats.org/spreadsheetml/2006/main" count="174" uniqueCount="86">
  <si>
    <t>クラブ内</t>
    <rPh sb="3" eb="4">
      <t>ナイ</t>
    </rPh>
    <phoneticPr fontId="2"/>
  </si>
  <si>
    <t>種 目</t>
    <rPh sb="0" eb="1">
      <t>タネ</t>
    </rPh>
    <rPh sb="2" eb="3">
      <t>メ</t>
    </rPh>
    <phoneticPr fontId="2"/>
  </si>
  <si>
    <t>×</t>
  </si>
  <si>
    <t>クラブ内ランキング：複数ペアの参加する種目では、同一種目内でのクラブ内順位を記入して下さい。</t>
    <rPh sb="3" eb="4">
      <t>ナイ</t>
    </rPh>
    <phoneticPr fontId="2"/>
  </si>
  <si>
    <t>（〒</t>
    <phoneticPr fontId="2"/>
  </si>
  <si>
    <t>-</t>
    <phoneticPr fontId="2"/>
  </si>
  <si>
    <t>ランキング</t>
    <phoneticPr fontId="2"/>
  </si>
  <si>
    <t>電話(携帯可)</t>
    <rPh sb="0" eb="2">
      <t>デンワ</t>
    </rPh>
    <rPh sb="3" eb="5">
      <t>ケイタイ</t>
    </rPh>
    <rPh sb="5" eb="6">
      <t>カ</t>
    </rPh>
    <phoneticPr fontId="2"/>
  </si>
  <si>
    <t xml:space="preserve">  </t>
    <phoneticPr fontId="2"/>
  </si>
  <si>
    <t>登録</t>
    <rPh sb="0" eb="2">
      <t>トウロク</t>
    </rPh>
    <phoneticPr fontId="2"/>
  </si>
  <si>
    <t>記入時の注意</t>
    <rPh sb="0" eb="2">
      <t>キニュウ</t>
    </rPh>
    <rPh sb="2" eb="3">
      <t>ジ</t>
    </rPh>
    <rPh sb="4" eb="6">
      <t>チュウイ</t>
    </rPh>
    <phoneticPr fontId="2"/>
  </si>
  <si>
    <t xml:space="preserve">  数字は全て半角記入でお願いします</t>
    <rPh sb="2" eb="4">
      <t>スウジ</t>
    </rPh>
    <rPh sb="5" eb="6">
      <t>スベ</t>
    </rPh>
    <rPh sb="13" eb="14">
      <t>ネガ</t>
    </rPh>
    <phoneticPr fontId="2"/>
  </si>
  <si>
    <t>クラブ名（必須）</t>
    <rPh sb="3" eb="4">
      <t>メイ</t>
    </rPh>
    <rPh sb="5" eb="7">
      <t>ヒッス</t>
    </rPh>
    <phoneticPr fontId="2"/>
  </si>
  <si>
    <t>連絡者氏名（必須）</t>
    <rPh sb="0" eb="3">
      <t>レンラクシャ</t>
    </rPh>
    <rPh sb="3" eb="5">
      <t>シメイ</t>
    </rPh>
    <rPh sb="6" eb="8">
      <t>ヒッス</t>
    </rPh>
    <phoneticPr fontId="2"/>
  </si>
  <si>
    <t>連絡者住所（必須）</t>
    <rPh sb="6" eb="8">
      <t>ヒッス</t>
    </rPh>
    <phoneticPr fontId="2"/>
  </si>
  <si>
    <t>電  話（必須）：</t>
    <rPh sb="0" eb="1">
      <t>デン</t>
    </rPh>
    <rPh sb="3" eb="4">
      <t>ハナシ</t>
    </rPh>
    <rPh sb="5" eb="7">
      <t>ヒッス</t>
    </rPh>
    <phoneticPr fontId="2"/>
  </si>
  <si>
    <t>メール（必須）：</t>
    <rPh sb="4" eb="6">
      <t>ヒッス</t>
    </rPh>
    <phoneticPr fontId="2"/>
  </si>
  <si>
    <t>例：1955/10/10</t>
    <rPh sb="0" eb="1">
      <t>レイ</t>
    </rPh>
    <phoneticPr fontId="2"/>
  </si>
  <si>
    <t xml:space="preserve">  生年月日は西暦表示でお願いします</t>
    <rPh sb="2" eb="4">
      <t>セイネン</t>
    </rPh>
    <rPh sb="4" eb="6">
      <t>ガッピ</t>
    </rPh>
    <rPh sb="7" eb="9">
      <t>セイレキ</t>
    </rPh>
    <rPh sb="9" eb="11">
      <t>ヒョウジ</t>
    </rPh>
    <rPh sb="13" eb="14">
      <t>ネガ</t>
    </rPh>
    <phoneticPr fontId="2"/>
  </si>
  <si>
    <t>円</t>
    <rPh sb="0" eb="1">
      <t>エン</t>
    </rPh>
    <phoneticPr fontId="2"/>
  </si>
  <si>
    <t>＝</t>
    <phoneticPr fontId="2"/>
  </si>
  <si>
    <t>・クラブ名の記入がない場合は、申込クラブ名の表記となります。</t>
    <rPh sb="4" eb="5">
      <t>メイ</t>
    </rPh>
    <rPh sb="6" eb="8">
      <t>キニュウ</t>
    </rPh>
    <rPh sb="11" eb="13">
      <t>バアイ</t>
    </rPh>
    <rPh sb="15" eb="17">
      <t>モウシコミ</t>
    </rPh>
    <rPh sb="20" eb="21">
      <t>メイ</t>
    </rPh>
    <rPh sb="22" eb="24">
      <t>ヒョウキ</t>
    </rPh>
    <phoneticPr fontId="2"/>
  </si>
  <si>
    <t>　未記入の場合は、受理できません</t>
    <rPh sb="1" eb="4">
      <t>ミキニュウ</t>
    </rPh>
    <rPh sb="5" eb="7">
      <t>バアイ</t>
    </rPh>
    <rPh sb="9" eb="11">
      <t>ジュリ</t>
    </rPh>
    <phoneticPr fontId="2"/>
  </si>
  <si>
    <t>上段　　　フ リ ガ ナ</t>
    <rPh sb="0" eb="2">
      <t>ジョウダン</t>
    </rPh>
    <phoneticPr fontId="2"/>
  </si>
  <si>
    <t>下段　　　氏   名</t>
    <rPh sb="0" eb="2">
      <t>カダン</t>
    </rPh>
    <rPh sb="5" eb="6">
      <t>シ</t>
    </rPh>
    <rPh sb="9" eb="10">
      <t>メイ</t>
    </rPh>
    <phoneticPr fontId="2"/>
  </si>
  <si>
    <t>1,800</t>
    <phoneticPr fontId="2"/>
  </si>
  <si>
    <t>上段：住所（参加資格確認用）</t>
    <rPh sb="0" eb="2">
      <t>ジョウダン</t>
    </rPh>
    <rPh sb="3" eb="5">
      <t>ジュウショ</t>
    </rPh>
    <rPh sb="6" eb="8">
      <t>サンカ</t>
    </rPh>
    <rPh sb="8" eb="10">
      <t>シカク</t>
    </rPh>
    <rPh sb="10" eb="12">
      <t>カクニン</t>
    </rPh>
    <rPh sb="12" eb="13">
      <t>ヨウ</t>
    </rPh>
    <phoneticPr fontId="2"/>
  </si>
  <si>
    <t>下段：所属（クラブ名、会社・学校名等）</t>
    <rPh sb="0" eb="2">
      <t>カダン</t>
    </rPh>
    <rPh sb="3" eb="5">
      <t>ショゾク</t>
    </rPh>
    <rPh sb="9" eb="10">
      <t>メイ</t>
    </rPh>
    <rPh sb="11" eb="13">
      <t>カイシャ</t>
    </rPh>
    <rPh sb="14" eb="17">
      <t>ガッコウメイ</t>
    </rPh>
    <rPh sb="17" eb="18">
      <t>ナド</t>
    </rPh>
    <phoneticPr fontId="2"/>
  </si>
  <si>
    <t>申込書の送付先メールアドレス：</t>
    <rPh sb="0" eb="2">
      <t>モウシコミ</t>
    </rPh>
    <rPh sb="2" eb="3">
      <t>ショ</t>
    </rPh>
    <phoneticPr fontId="2"/>
  </si>
  <si>
    <t>entry-aoba-badokyo@aoba-bad.sakura.ne.jp</t>
    <phoneticPr fontId="2"/>
  </si>
  <si>
    <t>振込先</t>
    <rPh sb="0" eb="2">
      <t>フリコミ</t>
    </rPh>
    <rPh sb="2" eb="3">
      <t>サキ</t>
    </rPh>
    <phoneticPr fontId="2"/>
  </si>
  <si>
    <t>【郵便振替】郵便振替口座番号 ： 00230－8－44332    加入者名 ： 青葉区バドミントン協会</t>
    <rPh sb="1" eb="5">
      <t>ユウビンフリカエ</t>
    </rPh>
    <rPh sb="34" eb="37">
      <t>カニュウシャ</t>
    </rPh>
    <rPh sb="37" eb="38">
      <t>メイ</t>
    </rPh>
    <phoneticPr fontId="2"/>
  </si>
  <si>
    <t>【口座振込】ゆうちょ銀行　支店名：〇二九　預金種類：当座　口座番号：0044332　名義：アオバクバドミントンキヨウカイ</t>
    <rPh sb="1" eb="3">
      <t>コウザ</t>
    </rPh>
    <rPh sb="3" eb="4">
      <t>フ</t>
    </rPh>
    <rPh sb="4" eb="5">
      <t>コ</t>
    </rPh>
    <rPh sb="13" eb="15">
      <t>シテン</t>
    </rPh>
    <rPh sb="15" eb="16">
      <t>メイ</t>
    </rPh>
    <rPh sb="18" eb="19">
      <t>ニ</t>
    </rPh>
    <rPh sb="19" eb="20">
      <t>9</t>
    </rPh>
    <rPh sb="21" eb="23">
      <t>ヨキン</t>
    </rPh>
    <rPh sb="23" eb="25">
      <t>シュルイ</t>
    </rPh>
    <rPh sb="26" eb="28">
      <t>トウザ</t>
    </rPh>
    <rPh sb="29" eb="31">
      <t>コウザ</t>
    </rPh>
    <rPh sb="42" eb="44">
      <t>メイギ</t>
    </rPh>
    <phoneticPr fontId="2"/>
  </si>
  <si>
    <t>未記入による、再送の件数が増えております。</t>
    <rPh sb="0" eb="3">
      <t>ミキニュウ</t>
    </rPh>
    <rPh sb="7" eb="9">
      <t>サイソウ</t>
    </rPh>
    <rPh sb="10" eb="12">
      <t>ケンスウ</t>
    </rPh>
    <rPh sb="13" eb="14">
      <t>フ</t>
    </rPh>
    <phoneticPr fontId="2"/>
  </si>
  <si>
    <t>記入時の注意を参考に、未記入なく提出をお願いします。</t>
    <rPh sb="0" eb="2">
      <t>キニュウ</t>
    </rPh>
    <rPh sb="2" eb="3">
      <t>ジ</t>
    </rPh>
    <rPh sb="4" eb="6">
      <t>チュウイ</t>
    </rPh>
    <rPh sb="7" eb="9">
      <t>サンコウ</t>
    </rPh>
    <rPh sb="11" eb="14">
      <t>ミキニュウ</t>
    </rPh>
    <rPh sb="16" eb="18">
      <t>テイシュツ</t>
    </rPh>
    <rPh sb="20" eb="21">
      <t>ネガ</t>
    </rPh>
    <phoneticPr fontId="2"/>
  </si>
  <si>
    <t>※受付番号を備考欄、または氏名の前に記入してください。</t>
    <rPh sb="1" eb="3">
      <t>ウケツケ</t>
    </rPh>
    <rPh sb="3" eb="5">
      <t>バンゴウ</t>
    </rPh>
    <rPh sb="6" eb="9">
      <t>ビコウラン</t>
    </rPh>
    <rPh sb="13" eb="15">
      <t>シメイ</t>
    </rPh>
    <rPh sb="16" eb="17">
      <t>マエ</t>
    </rPh>
    <rPh sb="18" eb="20">
      <t>キニュウ</t>
    </rPh>
    <phoneticPr fontId="2"/>
  </si>
  <si>
    <t>　参加資格確認のため、生年月日、住所、電話番号は必ず記入をお願いします。</t>
    <rPh sb="1" eb="3">
      <t>サンカ</t>
    </rPh>
    <rPh sb="3" eb="5">
      <t>シカク</t>
    </rPh>
    <rPh sb="5" eb="7">
      <t>カクニン</t>
    </rPh>
    <rPh sb="11" eb="13">
      <t>セイネン</t>
    </rPh>
    <rPh sb="13" eb="15">
      <t>ガッピ</t>
    </rPh>
    <rPh sb="16" eb="18">
      <t>ジュウショ</t>
    </rPh>
    <rPh sb="19" eb="21">
      <t>デンワ</t>
    </rPh>
    <rPh sb="21" eb="23">
      <t>バンゴウ</t>
    </rPh>
    <phoneticPr fontId="2"/>
  </si>
  <si>
    <t>：全ての方記入必須項目</t>
    <rPh sb="1" eb="2">
      <t>スベ</t>
    </rPh>
    <rPh sb="4" eb="5">
      <t>カタ</t>
    </rPh>
    <rPh sb="5" eb="7">
      <t>キニュウ</t>
    </rPh>
    <rPh sb="7" eb="9">
      <t>ヒッスウ</t>
    </rPh>
    <rPh sb="9" eb="11">
      <t>コウモク</t>
    </rPh>
    <phoneticPr fontId="2"/>
  </si>
  <si>
    <t>：青葉区バドミントン協会登録者以外の方の記入項目</t>
    <rPh sb="1" eb="4">
      <t>アオバク</t>
    </rPh>
    <rPh sb="10" eb="12">
      <t>キョウカイ</t>
    </rPh>
    <rPh sb="12" eb="15">
      <t>トウロクシャ</t>
    </rPh>
    <rPh sb="15" eb="17">
      <t>イガイ</t>
    </rPh>
    <rPh sb="18" eb="19">
      <t>カタ</t>
    </rPh>
    <rPh sb="20" eb="22">
      <t>キニュウ</t>
    </rPh>
    <rPh sb="22" eb="24">
      <t>コウモク</t>
    </rPh>
    <phoneticPr fontId="2"/>
  </si>
  <si>
    <t>年齢</t>
    <rPh sb="0" eb="2">
      <t>ネンレイ</t>
    </rPh>
    <phoneticPr fontId="2"/>
  </si>
  <si>
    <t>記入　例子</t>
    <rPh sb="0" eb="2">
      <t>キニュウ</t>
    </rPh>
    <rPh sb="3" eb="5">
      <t>レイコ</t>
    </rPh>
    <phoneticPr fontId="2"/>
  </si>
  <si>
    <t>キニュウ　レイコ</t>
    <phoneticPr fontId="2"/>
  </si>
  <si>
    <t>カイタ　レイナ</t>
    <phoneticPr fontId="2"/>
  </si>
  <si>
    <t>記入例</t>
    <rPh sb="0" eb="3">
      <t>キニュウレイ</t>
    </rPh>
    <phoneticPr fontId="2"/>
  </si>
  <si>
    <t>WD100A</t>
  </si>
  <si>
    <r>
      <t xml:space="preserve">生年月日
</t>
    </r>
    <r>
      <rPr>
        <sz val="6"/>
        <rFont val="BIZ UDゴシック"/>
        <family val="3"/>
        <charset val="128"/>
      </rPr>
      <t>ｙｙｙｙ/ｍｍ/ｄｄ</t>
    </r>
    <rPh sb="0" eb="2">
      <t>セイネン</t>
    </rPh>
    <rPh sb="2" eb="4">
      <t>ガッピ</t>
    </rPh>
    <phoneticPr fontId="2"/>
  </si>
  <si>
    <t>横浜市青葉区若草台100-2</t>
    <rPh sb="0" eb="3">
      <t>ヨコハマシ</t>
    </rPh>
    <rPh sb="3" eb="6">
      <t>アオバク</t>
    </rPh>
    <rPh sb="6" eb="8">
      <t>ワカクサ</t>
    </rPh>
    <rPh sb="8" eb="9">
      <t>ダイ</t>
    </rPh>
    <phoneticPr fontId="2"/>
  </si>
  <si>
    <t>チーム０</t>
    <phoneticPr fontId="2"/>
  </si>
  <si>
    <t>090-1234-5678</t>
    <phoneticPr fontId="2"/>
  </si>
  <si>
    <t>書田　例那</t>
    <rPh sb="0" eb="1">
      <t>カ</t>
    </rPh>
    <rPh sb="1" eb="2">
      <t>タ</t>
    </rPh>
    <rPh sb="3" eb="4">
      <t>レイ</t>
    </rPh>
    <rPh sb="4" eb="5">
      <t>ナ</t>
    </rPh>
    <phoneticPr fontId="2"/>
  </si>
  <si>
    <t>青葉区バドミントン協会登録者以外の方へ</t>
    <rPh sb="0" eb="3">
      <t>アオバク</t>
    </rPh>
    <rPh sb="9" eb="11">
      <t>キョウカイ</t>
    </rPh>
    <rPh sb="11" eb="14">
      <t>トウロクシャ</t>
    </rPh>
    <rPh sb="14" eb="16">
      <t>イガイ</t>
    </rPh>
    <rPh sb="17" eb="18">
      <t>カタ</t>
    </rPh>
    <phoneticPr fontId="2"/>
  </si>
  <si>
    <t>自動表示</t>
    <rPh sb="0" eb="2">
      <t>ジドウ</t>
    </rPh>
    <rPh sb="2" eb="4">
      <t>ヒョウジ</t>
    </rPh>
    <phoneticPr fontId="2"/>
  </si>
  <si>
    <t xml:space="preserve">第3回青葉区近郊オープン大会参加申込書 </t>
    <phoneticPr fontId="2"/>
  </si>
  <si>
    <t>大会日：令和8年2月23日（月・祝）</t>
    <rPh sb="0" eb="2">
      <t>タイカイ</t>
    </rPh>
    <rPh sb="2" eb="3">
      <t>ビ</t>
    </rPh>
    <rPh sb="4" eb="6">
      <t>レイワ</t>
    </rPh>
    <rPh sb="7" eb="8">
      <t>ネン</t>
    </rPh>
    <rPh sb="9" eb="10">
      <t>ガツ</t>
    </rPh>
    <rPh sb="12" eb="13">
      <t>ニチ</t>
    </rPh>
    <rPh sb="14" eb="15">
      <t>ツキ</t>
    </rPh>
    <rPh sb="16" eb="17">
      <t>シュク</t>
    </rPh>
    <phoneticPr fontId="2"/>
  </si>
  <si>
    <t>申込締め切り日：2/1(日)
（先着90組で〆切ます）</t>
    <rPh sb="0" eb="2">
      <t>モウシコミ</t>
    </rPh>
    <rPh sb="2" eb="3">
      <t>シ</t>
    </rPh>
    <rPh sb="4" eb="5">
      <t>キ</t>
    </rPh>
    <rPh sb="6" eb="7">
      <t>ヒ</t>
    </rPh>
    <rPh sb="12" eb="13">
      <t>ヒ</t>
    </rPh>
    <rPh sb="16" eb="18">
      <t>センチャク</t>
    </rPh>
    <rPh sb="20" eb="21">
      <t>クミ</t>
    </rPh>
    <rPh sb="22" eb="24">
      <t>シメキリ</t>
    </rPh>
    <phoneticPr fontId="2"/>
  </si>
  <si>
    <t>ーW</t>
  </si>
  <si>
    <t>△W</t>
  </si>
  <si>
    <t>2,400</t>
    <phoneticPr fontId="2"/>
  </si>
  <si>
    <t>【参加料】</t>
    <rPh sb="1" eb="3">
      <t>サンカ</t>
    </rPh>
    <rPh sb="3" eb="4">
      <t>リョウ</t>
    </rPh>
    <phoneticPr fontId="2"/>
  </si>
  <si>
    <t>●W・△W</t>
    <phoneticPr fontId="2"/>
  </si>
  <si>
    <t>●M・△M</t>
    <phoneticPr fontId="2"/>
  </si>
  <si>
    <t>ーW</t>
    <phoneticPr fontId="2"/>
  </si>
  <si>
    <t>ーM</t>
    <phoneticPr fontId="2"/>
  </si>
  <si>
    <t>申込み締切日：令和8年２月１日（日）を厳守して下さい。締め切り日前でも先着90組で締め切ります</t>
    <rPh sb="7" eb="8">
      <t>レイ</t>
    </rPh>
    <rPh sb="8" eb="9">
      <t>ワ</t>
    </rPh>
    <rPh sb="16" eb="17">
      <t>ヒ</t>
    </rPh>
    <rPh sb="27" eb="28">
      <t>シ</t>
    </rPh>
    <rPh sb="29" eb="30">
      <t>キ</t>
    </rPh>
    <rPh sb="31" eb="32">
      <t>ヒ</t>
    </rPh>
    <rPh sb="32" eb="33">
      <t>マエ</t>
    </rPh>
    <rPh sb="35" eb="37">
      <t>センチャク</t>
    </rPh>
    <rPh sb="39" eb="40">
      <t>クミ</t>
    </rPh>
    <rPh sb="41" eb="42">
      <t>シ</t>
    </rPh>
    <rPh sb="43" eb="44">
      <t>キ</t>
    </rPh>
    <phoneticPr fontId="2"/>
  </si>
  <si>
    <t>（注1）</t>
    <rPh sb="1" eb="2">
      <t>チュウ</t>
    </rPh>
    <phoneticPr fontId="2"/>
  </si>
  <si>
    <t>（注2）</t>
    <rPh sb="1" eb="2">
      <t>チュウ</t>
    </rPh>
    <phoneticPr fontId="2"/>
  </si>
  <si>
    <t>折り返し「受付番号」をメールにて返信しています。届いているかご確認をお願いします。</t>
    <rPh sb="0" eb="1">
      <t>オ</t>
    </rPh>
    <rPh sb="2" eb="3">
      <t>カエ</t>
    </rPh>
    <rPh sb="5" eb="7">
      <t>ウケツケ</t>
    </rPh>
    <rPh sb="7" eb="9">
      <t>バンゴウ</t>
    </rPh>
    <rPh sb="16" eb="18">
      <t>ヘンシン</t>
    </rPh>
    <rPh sb="24" eb="25">
      <t>トド</t>
    </rPh>
    <rPh sb="31" eb="33">
      <t>カクニン</t>
    </rPh>
    <rPh sb="35" eb="36">
      <t>ネガ</t>
    </rPh>
    <phoneticPr fontId="2"/>
  </si>
  <si>
    <t>尚、3日経っても、受信が確認できない場合はエラーとなっている可能性がありますので、</t>
    <rPh sb="0" eb="1">
      <t>ナオ</t>
    </rPh>
    <rPh sb="3" eb="4">
      <t>ヒ</t>
    </rPh>
    <rPh sb="4" eb="5">
      <t>タ</t>
    </rPh>
    <rPh sb="9" eb="11">
      <t>ジュシン</t>
    </rPh>
    <rPh sb="12" eb="14">
      <t>カクニン</t>
    </rPh>
    <rPh sb="18" eb="20">
      <t>バアイ</t>
    </rPh>
    <rPh sb="30" eb="33">
      <t>カノウセイ</t>
    </rPh>
    <phoneticPr fontId="2"/>
  </si>
  <si>
    <t>最初に送ったアドレスとは違うアドレスで送信をお願いします。</t>
    <rPh sb="0" eb="2">
      <t>サイショ</t>
    </rPh>
    <rPh sb="3" eb="4">
      <t>オク</t>
    </rPh>
    <rPh sb="12" eb="13">
      <t>チガ</t>
    </rPh>
    <rPh sb="19" eb="21">
      <t>ソウシン</t>
    </rPh>
    <rPh sb="23" eb="24">
      <t>ネガ</t>
    </rPh>
    <phoneticPr fontId="2"/>
  </si>
  <si>
    <t>（注3）</t>
    <rPh sb="1" eb="2">
      <t>チュウ</t>
    </rPh>
    <phoneticPr fontId="2"/>
  </si>
  <si>
    <t>青葉区バドミントン協会からの受付返信メールが受信拒否されるケースが多発しております。</t>
  </si>
  <si>
    <t>特にGmailに多く見受けられます。</t>
    <phoneticPr fontId="2"/>
  </si>
  <si>
    <t>entry-aoba-badokyo@aoba-bad.sakura.ne.jp</t>
  </si>
  <si>
    <t>のアドレスを受信できるように設定してください。</t>
    <rPh sb="6" eb="8">
      <t>ジュシン</t>
    </rPh>
    <rPh sb="14" eb="16">
      <t>セッテイ</t>
    </rPh>
    <phoneticPr fontId="2"/>
  </si>
  <si>
    <t>※締切日以降のキャンセルは返金いたしません。
　また、期限までに振込が確認できない場合はキャンセルとみなしますので、ご承知おきください。</t>
    <rPh sb="1" eb="4">
      <t>シメキリヒ</t>
    </rPh>
    <rPh sb="4" eb="6">
      <t>イコウ</t>
    </rPh>
    <rPh sb="13" eb="15">
      <t>ヘンキン</t>
    </rPh>
    <rPh sb="27" eb="29">
      <t>キゲン</t>
    </rPh>
    <rPh sb="32" eb="34">
      <t>フリコミ</t>
    </rPh>
    <rPh sb="35" eb="37">
      <t>カクニン</t>
    </rPh>
    <rPh sb="41" eb="43">
      <t>バアイ</t>
    </rPh>
    <rPh sb="59" eb="61">
      <t>ショウチ</t>
    </rPh>
    <phoneticPr fontId="2"/>
  </si>
  <si>
    <t>参加費 振込期間・期限 ： 受理連絡後～２月６日（金）迄</t>
    <rPh sb="0" eb="3">
      <t>サンカヒ</t>
    </rPh>
    <rPh sb="9" eb="11">
      <t>キゲン</t>
    </rPh>
    <rPh sb="25" eb="26">
      <t>キン</t>
    </rPh>
    <rPh sb="27" eb="28">
      <t>マデ</t>
    </rPh>
    <phoneticPr fontId="2"/>
  </si>
  <si>
    <t>第3回青葉区近郊オープン大会参加申込書 (2)</t>
    <phoneticPr fontId="2"/>
  </si>
  <si>
    <t>このシートは２シート目です</t>
    <rPh sb="10" eb="11">
      <t>メ</t>
    </rPh>
    <phoneticPr fontId="2"/>
  </si>
  <si>
    <t>７組目からご記入ください</t>
    <rPh sb="1" eb="2">
      <t>クミ</t>
    </rPh>
    <rPh sb="2" eb="3">
      <t>メ</t>
    </rPh>
    <rPh sb="6" eb="8">
      <t>キニュウ</t>
    </rPh>
    <phoneticPr fontId="2"/>
  </si>
  <si>
    <t>申込書2┐</t>
    <rPh sb="0" eb="3">
      <t>モウシコミショ</t>
    </rPh>
    <phoneticPr fontId="2"/>
  </si>
  <si>
    <t>参加費合計：</t>
    <rPh sb="0" eb="3">
      <t>サンカヒ</t>
    </rPh>
    <rPh sb="3" eb="5">
      <t>ゴウケイ</t>
    </rPh>
    <phoneticPr fontId="2"/>
  </si>
  <si>
    <t>申込書1┐</t>
    <rPh sb="0" eb="3">
      <t>モウシコミショ</t>
    </rPh>
    <phoneticPr fontId="2"/>
  </si>
  <si>
    <t>組</t>
    <rPh sb="0" eb="1">
      <t>クミ</t>
    </rPh>
    <phoneticPr fontId="2"/>
  </si>
  <si>
    <t>申し込み数：</t>
    <rPh sb="0" eb="1">
      <t>モウ</t>
    </rPh>
    <rPh sb="2" eb="3">
      <t>コ</t>
    </rPh>
    <rPh sb="4" eb="5">
      <t>スウ</t>
    </rPh>
    <phoneticPr fontId="2"/>
  </si>
  <si>
    <t>振込金額合計は
１シート目[申込書1]をご確認ください</t>
    <rPh sb="0" eb="2">
      <t>フリコミ</t>
    </rPh>
    <rPh sb="2" eb="4">
      <t>キンガク</t>
    </rPh>
    <rPh sb="4" eb="6">
      <t>ゴウケイ</t>
    </rPh>
    <rPh sb="12" eb="13">
      <t>メ</t>
    </rPh>
    <rPh sb="14" eb="17">
      <t>モウシコミショ</t>
    </rPh>
    <rPh sb="21" eb="23">
      <t>カクニン</t>
    </rPh>
    <phoneticPr fontId="2"/>
  </si>
  <si>
    <r>
      <rPr>
        <sz val="9"/>
        <rFont val="BIZ UDPゴシック"/>
        <family val="3"/>
        <charset val="128"/>
      </rPr>
      <t xml:space="preserve">生年月日
</t>
    </r>
    <r>
      <rPr>
        <sz val="6"/>
        <rFont val="BIZ UDPゴシック"/>
        <family val="3"/>
        <charset val="128"/>
      </rPr>
      <t>ｙｙｙｙ/ｍｍ/ｄｄ</t>
    </r>
    <rPh sb="0" eb="2">
      <t>セイネン</t>
    </rPh>
    <rPh sb="2" eb="4">
      <t>ガッピ</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</si>
</sst>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4" x14ac:knownFonts="1">
    <font>
      <sz val="11"/>
      <name val="ＭＳ Ｐゴシック"/>
      <family val="3"/>
      <charset val="128"/>
    </font>
    <font>
      <sz val="11"/>
      <name val="ＭＳ Ｐゴシック"/>
      <family val="3"/>
      <charset val="128"/>
    </font>
    <font>
      <sz val="6"/>
      <name val="ＭＳ Ｐゴシック"/>
      <family val="3"/>
      <charset val="128"/>
    </font>
    <font>
      <u/>
      <sz val="11"/>
      <color theme="10"/>
      <name val="ＭＳ Ｐゴシック"/>
      <family val="3"/>
      <charset val="128"/>
    </font>
    <font>
      <sz val="14"/>
      <name val="BIZ UDゴシック"/>
      <family val="3"/>
      <charset val="128"/>
    </font>
    <font>
      <b/>
      <sz val="14"/>
      <name val="BIZ UDゴシック"/>
      <family val="3"/>
      <charset val="128"/>
    </font>
    <font>
      <sz val="11"/>
      <name val="BIZ UDゴシック"/>
      <family val="3"/>
      <charset val="128"/>
    </font>
    <font>
      <b/>
      <sz val="11"/>
      <name val="BIZ UDゴシック"/>
      <family val="3"/>
      <charset val="128"/>
    </font>
    <font>
      <sz val="10"/>
      <name val="BIZ UDゴシック"/>
      <family val="3"/>
      <charset val="128"/>
    </font>
    <font>
      <sz val="9"/>
      <name val="BIZ UDゴシック"/>
      <family val="3"/>
      <charset val="128"/>
    </font>
    <font>
      <sz val="6"/>
      <name val="BIZ UDゴシック"/>
      <family val="3"/>
      <charset val="128"/>
    </font>
    <font>
      <sz val="8"/>
      <name val="BIZ UDゴシック"/>
      <family val="3"/>
      <charset val="128"/>
    </font>
    <font>
      <sz val="12"/>
      <name val="BIZ UDゴシック"/>
      <family val="3"/>
      <charset val="128"/>
    </font>
    <font>
      <u val="double"/>
      <sz val="11"/>
      <name val="BIZ UDゴシック"/>
      <family val="3"/>
      <charset val="128"/>
    </font>
    <font>
      <b/>
      <sz val="11"/>
      <color rgb="FFFF0000"/>
      <name val="BIZ UDゴシック"/>
      <family val="3"/>
      <charset val="128"/>
    </font>
    <font>
      <b/>
      <u/>
      <sz val="11"/>
      <color rgb="FFFF0000"/>
      <name val="BIZ UDゴシック"/>
      <family val="3"/>
      <charset val="128"/>
    </font>
    <font>
      <u/>
      <sz val="11"/>
      <color theme="10"/>
      <name val="BIZ UDゴシック"/>
      <family val="3"/>
      <charset val="128"/>
    </font>
    <font>
      <sz val="9"/>
      <color theme="0"/>
      <name val="BIZ UDゴシック"/>
      <family val="3"/>
      <charset val="128"/>
    </font>
    <font>
      <sz val="11"/>
      <color theme="0"/>
      <name val="BIZ UDゴシック"/>
      <family val="3"/>
      <charset val="128"/>
    </font>
    <font>
      <sz val="11"/>
      <color rgb="FFFF0000"/>
      <name val="BIZ UDゴシック"/>
      <family val="3"/>
      <charset val="128"/>
    </font>
    <font>
      <sz val="11"/>
      <color theme="3" tint="-0.249977111117893"/>
      <name val="BIZ UDゴシック"/>
      <family val="3"/>
      <charset val="128"/>
    </font>
    <font>
      <sz val="9"/>
      <color theme="3" tint="-0.249977111117893"/>
      <name val="BIZ UDゴシック"/>
      <family val="3"/>
      <charset val="128"/>
    </font>
    <font>
      <sz val="10"/>
      <color theme="3" tint="-0.249977111117893"/>
      <name val="BIZ UDゴシック"/>
      <family val="3"/>
      <charset val="128"/>
    </font>
    <font>
      <sz val="12"/>
      <color theme="3" tint="-0.249977111117893"/>
      <name val="BIZ UDゴシック"/>
      <family val="3"/>
      <charset val="128"/>
    </font>
    <font>
      <sz val="10"/>
      <color rgb="FFFF0000"/>
      <name val="BIZ UDゴシック"/>
      <family val="3"/>
      <charset val="128"/>
    </font>
    <font>
      <sz val="14"/>
      <color rgb="FFFF0000"/>
      <name val="BIZ UDゴシック"/>
      <family val="3"/>
      <charset val="128"/>
    </font>
    <font>
      <b/>
      <sz val="10"/>
      <color indexed="81"/>
      <name val="BIZ UDゴシック"/>
      <family val="3"/>
      <charset val="128"/>
    </font>
    <font>
      <sz val="11"/>
      <name val="BIZ UDPゴシック"/>
      <family val="3"/>
      <charset val="128"/>
    </font>
    <font>
      <sz val="10"/>
      <color theme="0"/>
      <name val="BIZ UDゴシック"/>
      <family val="3"/>
      <charset val="128"/>
    </font>
    <font>
      <sz val="10"/>
      <color rgb="FF000000"/>
      <name val="BIZ UDゴシック"/>
      <family val="3"/>
      <charset val="128"/>
    </font>
    <font>
      <u/>
      <sz val="10"/>
      <color theme="10"/>
      <name val="ＭＳ Ｐゴシック"/>
      <family val="3"/>
      <charset val="128"/>
    </font>
    <font>
      <sz val="12"/>
      <name val="BIZ UDPゴシック"/>
      <family val="3"/>
      <charset val="128"/>
    </font>
    <font>
      <sz val="9"/>
      <name val="BIZ UDPゴシック"/>
      <family val="3"/>
      <charset val="128"/>
    </font>
    <font>
      <sz val="6"/>
      <name val="BIZ UDPゴシック"/>
      <family val="3"/>
      <charset val="128"/>
    </font>
  </fonts>
  <fills count="11">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99"/>
        <bgColor indexed="64"/>
      </patternFill>
    </fill>
    <fill>
      <patternFill patternType="solid">
        <fgColor rgb="FFCCFFFF"/>
        <bgColor indexed="64"/>
      </patternFill>
    </fill>
    <fill>
      <patternFill patternType="solid">
        <fgColor rgb="FFFFFF00"/>
        <bgColor indexed="64"/>
      </patternFill>
    </fill>
    <fill>
      <patternFill patternType="solid">
        <fgColor theme="1"/>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8" tint="0.79998168889431442"/>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medium">
        <color indexed="64"/>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257">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6" fillId="0" borderId="0" xfId="0" applyFont="1">
      <alignment vertical="center"/>
    </xf>
    <xf numFmtId="0" fontId="7" fillId="0" borderId="0" xfId="0" applyFont="1" applyAlignment="1" applyProtection="1">
      <alignment horizontal="right" vertical="center"/>
      <protection locked="0"/>
    </xf>
    <xf numFmtId="0" fontId="8" fillId="0" borderId="0" xfId="0" applyFont="1">
      <alignment vertical="center"/>
    </xf>
    <xf numFmtId="0" fontId="6" fillId="0" borderId="5" xfId="0" applyFont="1" applyBorder="1">
      <alignment vertical="center"/>
    </xf>
    <xf numFmtId="0" fontId="6" fillId="0" borderId="3" xfId="0" applyFont="1" applyBorder="1">
      <alignment vertical="center"/>
    </xf>
    <xf numFmtId="0" fontId="8" fillId="5" borderId="3" xfId="0" applyFont="1" applyFill="1" applyBorder="1" applyProtection="1">
      <alignment vertical="center"/>
      <protection locked="0"/>
    </xf>
    <xf numFmtId="0" fontId="8" fillId="5" borderId="6" xfId="0" applyFont="1" applyFill="1" applyBorder="1" applyProtection="1">
      <alignment vertical="center"/>
      <protection locked="0"/>
    </xf>
    <xf numFmtId="0" fontId="6" fillId="5" borderId="4" xfId="0" applyFont="1" applyFill="1" applyBorder="1">
      <alignment vertical="center"/>
    </xf>
    <xf numFmtId="0" fontId="6" fillId="0" borderId="9" xfId="0" applyFont="1" applyBorder="1">
      <alignment vertical="center"/>
    </xf>
    <xf numFmtId="0" fontId="6" fillId="0" borderId="7" xfId="0" applyFont="1" applyBorder="1">
      <alignment vertical="center"/>
    </xf>
    <xf numFmtId="0" fontId="8" fillId="5" borderId="7" xfId="0" applyFont="1" applyFill="1" applyBorder="1" applyProtection="1">
      <alignment vertical="center"/>
      <protection locked="0"/>
    </xf>
    <xf numFmtId="0" fontId="8" fillId="5" borderId="8" xfId="0" applyFont="1" applyFill="1" applyBorder="1" applyProtection="1">
      <alignment vertical="center"/>
      <protection locked="0"/>
    </xf>
    <xf numFmtId="0" fontId="6" fillId="0" borderId="5" xfId="0" applyFont="1" applyBorder="1" applyProtection="1">
      <alignment vertical="center"/>
      <protection locked="0"/>
    </xf>
    <xf numFmtId="49" fontId="6" fillId="3" borderId="3" xfId="0" applyNumberFormat="1" applyFont="1" applyFill="1" applyBorder="1" applyAlignment="1" applyProtection="1">
      <alignment horizontal="center" vertical="center"/>
      <protection locked="0"/>
    </xf>
    <xf numFmtId="0" fontId="6" fillId="0" borderId="3" xfId="0" quotePrefix="1" applyFont="1" applyBorder="1" applyAlignment="1" applyProtection="1">
      <alignment horizontal="center" vertical="center"/>
      <protection locked="0"/>
    </xf>
    <xf numFmtId="0" fontId="6" fillId="4" borderId="4" xfId="0" applyFont="1" applyFill="1" applyBorder="1">
      <alignment vertical="center"/>
    </xf>
    <xf numFmtId="0" fontId="6" fillId="0" borderId="1" xfId="0" applyFont="1" applyBorder="1">
      <alignment vertical="center"/>
    </xf>
    <xf numFmtId="0" fontId="6" fillId="0" borderId="1" xfId="0" applyFont="1" applyBorder="1" applyAlignment="1">
      <alignment vertical="center" shrinkToFit="1"/>
    </xf>
    <xf numFmtId="0" fontId="6" fillId="8" borderId="1" xfId="0" applyFont="1" applyFill="1" applyBorder="1" applyAlignment="1">
      <alignment horizontal="center" vertical="center" wrapText="1"/>
    </xf>
    <xf numFmtId="0" fontId="6" fillId="2" borderId="0" xfId="0" applyFont="1" applyFill="1" applyAlignment="1">
      <alignment horizontal="left" vertical="center"/>
    </xf>
    <xf numFmtId="0" fontId="6" fillId="2" borderId="0" xfId="0" applyFont="1" applyFill="1">
      <alignment vertical="center"/>
    </xf>
    <xf numFmtId="0" fontId="6" fillId="6" borderId="0" xfId="0" applyFont="1" applyFill="1">
      <alignment vertical="center"/>
    </xf>
    <xf numFmtId="0" fontId="13" fillId="6" borderId="0" xfId="0" applyFont="1" applyFill="1">
      <alignment vertical="center"/>
    </xf>
    <xf numFmtId="0" fontId="14" fillId="0" borderId="0" xfId="0" applyFont="1">
      <alignment vertical="center"/>
    </xf>
    <xf numFmtId="0" fontId="15" fillId="0" borderId="0" xfId="0" applyFont="1">
      <alignment vertical="center"/>
    </xf>
    <xf numFmtId="49" fontId="4" fillId="0" borderId="0" xfId="0" applyNumberFormat="1" applyFont="1" applyAlignment="1">
      <alignment horizontal="center" vertical="center"/>
    </xf>
    <xf numFmtId="49" fontId="4" fillId="0" borderId="0" xfId="0" quotePrefix="1" applyNumberFormat="1"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center" vertical="center"/>
    </xf>
    <xf numFmtId="0" fontId="17" fillId="0" borderId="0" xfId="0" applyFont="1">
      <alignment vertical="center"/>
    </xf>
    <xf numFmtId="0" fontId="18" fillId="0" borderId="0" xfId="0" applyFont="1">
      <alignment vertical="center"/>
    </xf>
    <xf numFmtId="0" fontId="16" fillId="0" borderId="0" xfId="2" applyFont="1" applyFill="1" applyProtection="1">
      <alignment vertical="center"/>
    </xf>
    <xf numFmtId="0" fontId="19" fillId="6" borderId="0" xfId="0" applyFont="1" applyFill="1">
      <alignment vertical="center"/>
    </xf>
    <xf numFmtId="0" fontId="12" fillId="0" borderId="0" xfId="0" applyFont="1">
      <alignment vertical="center"/>
    </xf>
    <xf numFmtId="0" fontId="6" fillId="3" borderId="8"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0" borderId="0" xfId="0" applyFont="1" applyAlignment="1">
      <alignment horizontal="left" vertical="center" wrapText="1"/>
    </xf>
    <xf numFmtId="0" fontId="5" fillId="0" borderId="0" xfId="0" applyFont="1" applyAlignment="1">
      <alignment horizontal="left"/>
    </xf>
    <xf numFmtId="176" fontId="22" fillId="8" borderId="22" xfId="0" applyNumberFormat="1" applyFont="1" applyFill="1" applyBorder="1" applyAlignment="1">
      <alignment horizontal="center" vertical="center"/>
    </xf>
    <xf numFmtId="176" fontId="22" fillId="8" borderId="23" xfId="0" applyNumberFormat="1" applyFont="1" applyFill="1" applyBorder="1" applyAlignment="1">
      <alignment horizontal="center"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8" fillId="4" borderId="13" xfId="0" applyFont="1" applyFill="1" applyBorder="1" applyAlignment="1" applyProtection="1">
      <alignment vertical="center" shrinkToFit="1"/>
      <protection locked="0"/>
    </xf>
    <xf numFmtId="0" fontId="8" fillId="4" borderId="14" xfId="0" applyFont="1" applyFill="1" applyBorder="1" applyAlignment="1" applyProtection="1">
      <alignment vertical="center" shrinkToFit="1"/>
      <protection locked="0"/>
    </xf>
    <xf numFmtId="0" fontId="8" fillId="4" borderId="15" xfId="0" applyFont="1" applyFill="1" applyBorder="1" applyAlignment="1" applyProtection="1">
      <alignment vertical="center" shrinkToFit="1"/>
      <protection locked="0"/>
    </xf>
    <xf numFmtId="0" fontId="6" fillId="0" borderId="5"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3" borderId="3"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left" vertical="center" wrapText="1"/>
      <protection locked="0"/>
    </xf>
    <xf numFmtId="0" fontId="6" fillId="3" borderId="7"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1" xfId="0" applyFont="1" applyBorder="1" applyAlignment="1">
      <alignment horizontal="center" vertical="center"/>
    </xf>
    <xf numFmtId="0" fontId="9" fillId="0" borderId="16" xfId="0" applyFont="1" applyBorder="1" applyAlignment="1">
      <alignment horizontal="left" vertical="center"/>
    </xf>
    <xf numFmtId="0" fontId="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xf>
    <xf numFmtId="0" fontId="9" fillId="0" borderId="4" xfId="0" applyFont="1" applyBorder="1" applyAlignment="1">
      <alignment horizontal="left" vertical="center"/>
    </xf>
    <xf numFmtId="0" fontId="20" fillId="3" borderId="11" xfId="0" applyFont="1" applyFill="1" applyBorder="1" applyAlignment="1">
      <alignment horizontal="center" vertical="center"/>
    </xf>
    <xf numFmtId="14" fontId="22" fillId="3" borderId="1" xfId="0" applyNumberFormat="1" applyFont="1" applyFill="1" applyBorder="1" applyAlignment="1">
      <alignment horizontal="center" vertical="center"/>
    </xf>
    <xf numFmtId="14" fontId="22" fillId="3" borderId="2" xfId="0" applyNumberFormat="1" applyFont="1" applyFill="1" applyBorder="1" applyAlignment="1">
      <alignment horizontal="center" vertical="center"/>
    </xf>
    <xf numFmtId="0" fontId="22" fillId="4" borderId="13" xfId="0" applyFont="1" applyFill="1" applyBorder="1" applyAlignment="1">
      <alignment vertical="center" shrinkToFit="1"/>
    </xf>
    <xf numFmtId="0" fontId="22" fillId="4" borderId="14" xfId="0" applyFont="1" applyFill="1" applyBorder="1" applyAlignment="1">
      <alignment vertical="center" shrinkToFit="1"/>
    </xf>
    <xf numFmtId="0" fontId="22" fillId="4" borderId="15" xfId="0" applyFont="1" applyFill="1" applyBorder="1" applyAlignment="1">
      <alignment vertical="center" shrinkToFit="1"/>
    </xf>
    <xf numFmtId="0" fontId="21" fillId="3" borderId="16" xfId="0" applyFont="1" applyFill="1" applyBorder="1" applyAlignment="1">
      <alignment horizontal="center" vertical="center"/>
    </xf>
    <xf numFmtId="0" fontId="23" fillId="3" borderId="17" xfId="0" applyFont="1" applyFill="1" applyBorder="1" applyAlignment="1">
      <alignment horizontal="center" vertical="center"/>
    </xf>
    <xf numFmtId="0" fontId="6" fillId="3" borderId="5" xfId="0" applyFont="1" applyFill="1" applyBorder="1" applyAlignment="1" applyProtection="1">
      <alignment horizontal="left" vertical="center"/>
      <protection locked="0"/>
    </xf>
    <xf numFmtId="0" fontId="6" fillId="3" borderId="3" xfId="0" applyFont="1" applyFill="1" applyBorder="1" applyAlignment="1" applyProtection="1">
      <alignment horizontal="left" vertical="center"/>
      <protection locked="0"/>
    </xf>
    <xf numFmtId="0" fontId="6" fillId="3" borderId="9" xfId="0" applyFont="1" applyFill="1" applyBorder="1" applyAlignment="1" applyProtection="1">
      <alignment horizontal="left" vertical="center"/>
      <protection locked="0"/>
    </xf>
    <xf numFmtId="0" fontId="6" fillId="3" borderId="7" xfId="0" applyFont="1" applyFill="1" applyBorder="1" applyAlignment="1" applyProtection="1">
      <alignment horizontal="left" vertical="center"/>
      <protection locked="0"/>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24" fillId="6" borderId="0" xfId="0" applyFont="1" applyFill="1" applyAlignment="1">
      <alignment horizontal="center" vertical="center" wrapText="1"/>
    </xf>
    <xf numFmtId="0" fontId="25" fillId="6" borderId="0" xfId="0" applyFont="1" applyFill="1" applyAlignment="1">
      <alignment horizontal="center" vertical="center"/>
    </xf>
    <xf numFmtId="0" fontId="24" fillId="9" borderId="5" xfId="0" applyFont="1" applyFill="1" applyBorder="1">
      <alignment vertical="center"/>
    </xf>
    <xf numFmtId="0" fontId="8" fillId="9" borderId="3" xfId="0" applyFont="1" applyFill="1" applyBorder="1">
      <alignment vertical="center"/>
    </xf>
    <xf numFmtId="0" fontId="8" fillId="9" borderId="6" xfId="0" applyFont="1" applyFill="1" applyBorder="1">
      <alignment vertical="center"/>
    </xf>
    <xf numFmtId="0" fontId="28" fillId="0" borderId="0" xfId="0" applyFont="1">
      <alignment vertical="center"/>
    </xf>
    <xf numFmtId="0" fontId="24" fillId="9" borderId="9" xfId="0" applyFont="1" applyFill="1" applyBorder="1">
      <alignment vertical="center"/>
    </xf>
    <xf numFmtId="0" fontId="8" fillId="9" borderId="7" xfId="0" applyFont="1" applyFill="1" applyBorder="1">
      <alignment vertical="center"/>
    </xf>
    <xf numFmtId="0" fontId="8" fillId="9" borderId="8" xfId="0" applyFont="1" applyFill="1" applyBorder="1">
      <alignment vertical="center"/>
    </xf>
    <xf numFmtId="0" fontId="8" fillId="9" borderId="10" xfId="0" applyFont="1" applyFill="1" applyBorder="1">
      <alignment vertical="center"/>
    </xf>
    <xf numFmtId="0" fontId="8" fillId="9" borderId="0" xfId="0" applyFont="1" applyFill="1">
      <alignment vertical="center"/>
    </xf>
    <xf numFmtId="0" fontId="8" fillId="9" borderId="25" xfId="0" applyFont="1" applyFill="1" applyBorder="1">
      <alignment vertical="center"/>
    </xf>
    <xf numFmtId="0" fontId="8" fillId="9" borderId="9" xfId="0" applyFont="1" applyFill="1" applyBorder="1">
      <alignment vertical="center"/>
    </xf>
    <xf numFmtId="0" fontId="29" fillId="9" borderId="3" xfId="0" applyFont="1" applyFill="1" applyBorder="1">
      <alignment vertical="center"/>
    </xf>
    <xf numFmtId="0" fontId="29" fillId="9" borderId="0" xfId="0" applyFont="1" applyFill="1" applyAlignment="1">
      <alignment horizontal="left" vertical="center" indent="1"/>
    </xf>
    <xf numFmtId="0" fontId="30" fillId="9" borderId="0" xfId="2" applyFont="1" applyFill="1" applyBorder="1" applyAlignment="1">
      <alignment horizontal="left" vertical="center" indent="1"/>
    </xf>
    <xf numFmtId="0" fontId="29" fillId="9" borderId="7" xfId="0" applyFont="1" applyFill="1" applyBorder="1">
      <alignment vertical="center"/>
    </xf>
    <xf numFmtId="0" fontId="8" fillId="0" borderId="0" xfId="0" applyFont="1" applyAlignment="1">
      <alignment horizontal="left" vertical="top" wrapText="1"/>
    </xf>
    <xf numFmtId="0" fontId="8" fillId="0" borderId="7" xfId="0" applyFont="1" applyBorder="1" applyAlignment="1">
      <alignment horizontal="left" vertical="top" wrapText="1"/>
    </xf>
    <xf numFmtId="0" fontId="6" fillId="0" borderId="11" xfId="0" applyFont="1" applyBorder="1">
      <alignment vertical="center"/>
    </xf>
    <xf numFmtId="0" fontId="6" fillId="0" borderId="11" xfId="0" applyFont="1" applyBorder="1" applyAlignment="1">
      <alignment horizontal="center" vertical="center"/>
    </xf>
    <xf numFmtId="0" fontId="6" fillId="0" borderId="11" xfId="0" applyFont="1" applyBorder="1" applyAlignment="1">
      <alignment vertical="center" shrinkToFit="1"/>
    </xf>
    <xf numFmtId="0" fontId="9" fillId="0" borderId="26" xfId="0" applyFont="1" applyBorder="1" applyAlignment="1">
      <alignment horizontal="left" vertical="center"/>
    </xf>
    <xf numFmtId="0" fontId="9" fillId="0" borderId="27" xfId="0" applyFont="1" applyBorder="1" applyAlignment="1">
      <alignment horizontal="left" vertical="center"/>
    </xf>
    <xf numFmtId="0" fontId="9" fillId="0" borderId="28" xfId="0" applyFont="1" applyBorder="1" applyAlignment="1">
      <alignment horizontal="left" vertical="center"/>
    </xf>
    <xf numFmtId="0" fontId="9" fillId="0" borderId="11" xfId="0" applyFont="1" applyBorder="1" applyAlignment="1">
      <alignment horizontal="center" vertical="center"/>
    </xf>
    <xf numFmtId="0" fontId="11" fillId="8" borderId="11" xfId="0" applyFont="1" applyFill="1" applyBorder="1" applyAlignment="1">
      <alignment horizontal="center" vertical="center"/>
    </xf>
    <xf numFmtId="0" fontId="6" fillId="0" borderId="11" xfId="0" applyFont="1" applyBorder="1" applyAlignment="1">
      <alignment horizontal="center" vertical="center" wrapText="1"/>
    </xf>
    <xf numFmtId="0" fontId="9" fillId="0" borderId="10"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25" xfId="0" applyFont="1" applyBorder="1" applyAlignment="1">
      <alignment horizontal="left" vertical="center" shrinkToFit="1"/>
    </xf>
    <xf numFmtId="0" fontId="8" fillId="0" borderId="11" xfId="0" applyFont="1" applyBorder="1" applyAlignment="1">
      <alignment horizontal="center" vertical="center"/>
    </xf>
    <xf numFmtId="0" fontId="8" fillId="4" borderId="9" xfId="0" applyFont="1" applyFill="1" applyBorder="1" applyAlignment="1" applyProtection="1">
      <alignment vertical="center" shrinkToFit="1"/>
      <protection locked="0"/>
    </xf>
    <xf numFmtId="0" fontId="8" fillId="4" borderId="7" xfId="0" applyFont="1" applyFill="1" applyBorder="1" applyAlignment="1" applyProtection="1">
      <alignment vertical="center" shrinkToFit="1"/>
      <protection locked="0"/>
    </xf>
    <xf numFmtId="0" fontId="8" fillId="4" borderId="8" xfId="0" applyFont="1" applyFill="1" applyBorder="1" applyAlignment="1" applyProtection="1">
      <alignment vertical="center" shrinkToFit="1"/>
      <protection locked="0"/>
    </xf>
    <xf numFmtId="0" fontId="20" fillId="0" borderId="29" xfId="0" applyFont="1" applyBorder="1" applyAlignment="1">
      <alignment horizontal="center" vertical="center" textRotation="255"/>
    </xf>
    <xf numFmtId="0" fontId="20" fillId="3" borderId="30" xfId="0" applyFont="1" applyFill="1" applyBorder="1" applyAlignment="1">
      <alignment horizontal="center" vertical="center"/>
    </xf>
    <xf numFmtId="0" fontId="21" fillId="3" borderId="31" xfId="0" applyFont="1" applyFill="1" applyBorder="1" applyAlignment="1">
      <alignment horizontal="center" vertical="center"/>
    </xf>
    <xf numFmtId="14" fontId="22" fillId="3" borderId="30" xfId="0" applyNumberFormat="1" applyFont="1" applyFill="1" applyBorder="1" applyAlignment="1">
      <alignment horizontal="center" vertical="center"/>
    </xf>
    <xf numFmtId="176" fontId="22" fillId="8" borderId="30" xfId="0" applyNumberFormat="1" applyFont="1" applyFill="1" applyBorder="1" applyAlignment="1">
      <alignment horizontal="center" vertical="center"/>
    </xf>
    <xf numFmtId="0" fontId="22" fillId="4" borderId="32" xfId="0" applyFont="1" applyFill="1" applyBorder="1" applyAlignment="1">
      <alignment vertical="center" shrinkToFit="1"/>
    </xf>
    <xf numFmtId="0" fontId="22" fillId="4" borderId="33" xfId="0" applyFont="1" applyFill="1" applyBorder="1" applyAlignment="1">
      <alignment vertical="center" shrinkToFit="1"/>
    </xf>
    <xf numFmtId="0" fontId="22" fillId="4" borderId="34" xfId="0" applyFont="1" applyFill="1" applyBorder="1" applyAlignment="1">
      <alignment vertical="center" shrinkToFit="1"/>
    </xf>
    <xf numFmtId="0" fontId="22" fillId="4" borderId="35" xfId="0" applyFont="1" applyFill="1" applyBorder="1" applyAlignment="1">
      <alignment horizontal="center" vertical="center"/>
    </xf>
    <xf numFmtId="0" fontId="20" fillId="0" borderId="36" xfId="0" applyFont="1" applyBorder="1" applyAlignment="1">
      <alignment horizontal="center" vertical="center" textRotation="255"/>
    </xf>
    <xf numFmtId="0" fontId="22" fillId="4" borderId="37" xfId="0" applyFont="1" applyFill="1" applyBorder="1" applyAlignment="1">
      <alignment horizontal="center" vertical="center"/>
    </xf>
    <xf numFmtId="0" fontId="22" fillId="4" borderId="38" xfId="0" applyFont="1" applyFill="1" applyBorder="1" applyAlignment="1">
      <alignment horizontal="center" vertical="center"/>
    </xf>
    <xf numFmtId="0" fontId="20" fillId="0" borderId="39" xfId="0" applyFont="1" applyBorder="1" applyAlignment="1">
      <alignment horizontal="center" vertical="center" textRotation="255"/>
    </xf>
    <xf numFmtId="0" fontId="20" fillId="3" borderId="40" xfId="0" applyFont="1" applyFill="1" applyBorder="1" applyAlignment="1">
      <alignment horizontal="center" vertical="center"/>
    </xf>
    <xf numFmtId="0" fontId="23" fillId="3" borderId="41" xfId="0" applyFont="1" applyFill="1" applyBorder="1" applyAlignment="1">
      <alignment horizontal="center" vertical="center"/>
    </xf>
    <xf numFmtId="14" fontId="22" fillId="3" borderId="40" xfId="0" applyNumberFormat="1" applyFont="1" applyFill="1" applyBorder="1" applyAlignment="1">
      <alignment horizontal="center" vertical="center"/>
    </xf>
    <xf numFmtId="176" fontId="22" fillId="8" borderId="40" xfId="0" applyNumberFormat="1" applyFont="1" applyFill="1" applyBorder="1" applyAlignment="1">
      <alignment horizontal="center" vertical="center"/>
    </xf>
    <xf numFmtId="0" fontId="22" fillId="4" borderId="42" xfId="0" applyFont="1" applyFill="1" applyBorder="1" applyAlignment="1">
      <alignment vertical="center" shrinkToFit="1"/>
    </xf>
    <xf numFmtId="0" fontId="22" fillId="4" borderId="43" xfId="0" applyFont="1" applyFill="1" applyBorder="1" applyAlignment="1">
      <alignment vertical="center" shrinkToFit="1"/>
    </xf>
    <xf numFmtId="0" fontId="22" fillId="4" borderId="44" xfId="0" applyFont="1" applyFill="1" applyBorder="1" applyAlignment="1">
      <alignment vertical="center" shrinkToFit="1"/>
    </xf>
    <xf numFmtId="0" fontId="22" fillId="4" borderId="45" xfId="0" applyFont="1" applyFill="1" applyBorder="1" applyAlignment="1">
      <alignment horizontal="center" vertical="center"/>
    </xf>
    <xf numFmtId="0" fontId="6" fillId="0" borderId="0" xfId="0" applyFont="1" applyProtection="1">
      <alignment vertical="center"/>
    </xf>
    <xf numFmtId="14" fontId="8" fillId="3" borderId="11" xfId="0" applyNumberFormat="1" applyFont="1" applyFill="1" applyBorder="1" applyAlignment="1" applyProtection="1">
      <alignment horizontal="center" vertical="center" shrinkToFit="1"/>
      <protection locked="0"/>
    </xf>
    <xf numFmtId="14" fontId="8" fillId="3" borderId="2" xfId="0" applyNumberFormat="1" applyFont="1" applyFill="1" applyBorder="1" applyAlignment="1" applyProtection="1">
      <alignment horizontal="center" vertical="center" shrinkToFit="1"/>
      <protection locked="0"/>
    </xf>
    <xf numFmtId="14" fontId="8" fillId="3" borderId="1" xfId="0" applyNumberFormat="1" applyFont="1" applyFill="1" applyBorder="1" applyAlignment="1" applyProtection="1">
      <alignment horizontal="center" vertical="center" shrinkToFit="1"/>
      <protection locked="0"/>
    </xf>
    <xf numFmtId="0" fontId="6" fillId="3" borderId="11" xfId="0" applyFont="1" applyFill="1" applyBorder="1" applyAlignment="1" applyProtection="1">
      <alignment horizontal="center" vertical="center" shrinkToFit="1"/>
      <protection locked="0"/>
    </xf>
    <xf numFmtId="0" fontId="9" fillId="3" borderId="23" xfId="0" applyFont="1" applyFill="1" applyBorder="1" applyAlignment="1" applyProtection="1">
      <alignment horizontal="center" vertical="center" shrinkToFit="1"/>
      <protection locked="0"/>
    </xf>
    <xf numFmtId="176" fontId="8" fillId="8" borderId="11" xfId="0" applyNumberFormat="1" applyFont="1" applyFill="1" applyBorder="1" applyAlignment="1">
      <alignment horizontal="center" vertical="center" shrinkToFit="1"/>
    </xf>
    <xf numFmtId="0" fontId="8" fillId="4" borderId="11" xfId="0" applyFont="1" applyFill="1" applyBorder="1" applyAlignment="1" applyProtection="1">
      <alignment horizontal="center" vertical="center" shrinkToFit="1"/>
      <protection locked="0"/>
    </xf>
    <xf numFmtId="0" fontId="12" fillId="3" borderId="17" xfId="0" applyFont="1" applyFill="1" applyBorder="1" applyAlignment="1" applyProtection="1">
      <alignment horizontal="center" vertical="center" shrinkToFit="1"/>
      <protection locked="0"/>
    </xf>
    <xf numFmtId="176" fontId="8" fillId="8" borderId="22" xfId="0" applyNumberFormat="1" applyFont="1" applyFill="1" applyBorder="1" applyAlignment="1">
      <alignment horizontal="center" vertical="center" shrinkToFit="1"/>
    </xf>
    <xf numFmtId="0" fontId="8" fillId="4" borderId="2" xfId="0" applyFont="1" applyFill="1" applyBorder="1" applyAlignment="1" applyProtection="1">
      <alignment horizontal="center" vertical="center" shrinkToFit="1"/>
      <protection locked="0"/>
    </xf>
    <xf numFmtId="0" fontId="9" fillId="3" borderId="16" xfId="0" applyFont="1" applyFill="1" applyBorder="1" applyAlignment="1" applyProtection="1">
      <alignment horizontal="center" vertical="center" shrinkToFit="1"/>
      <protection locked="0"/>
    </xf>
    <xf numFmtId="176" fontId="8" fillId="8" borderId="23" xfId="0" applyNumberFormat="1" applyFont="1" applyFill="1" applyBorder="1" applyAlignment="1">
      <alignment horizontal="center" vertical="center" shrinkToFit="1"/>
    </xf>
    <xf numFmtId="0" fontId="8" fillId="4" borderId="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1" xfId="0" applyFont="1" applyFill="1" applyBorder="1" applyAlignment="1" applyProtection="1">
      <alignment horizontal="center" vertical="center" shrinkToFit="1"/>
      <protection locked="0"/>
    </xf>
    <xf numFmtId="176" fontId="8" fillId="8" borderId="1" xfId="0" applyNumberFormat="1" applyFont="1" applyFill="1" applyBorder="1" applyAlignment="1">
      <alignment horizontal="center" vertical="center" shrinkToFit="1"/>
    </xf>
    <xf numFmtId="176" fontId="8" fillId="8" borderId="17" xfId="0" applyNumberFormat="1" applyFont="1" applyFill="1" applyBorder="1" applyAlignment="1">
      <alignment horizontal="center" vertical="center" shrinkToFit="1"/>
    </xf>
    <xf numFmtId="49" fontId="6" fillId="0" borderId="0" xfId="0" applyNumberFormat="1" applyFont="1" applyAlignment="1" applyProtection="1">
      <alignment horizontal="center" vertical="center" shrinkToFit="1"/>
    </xf>
    <xf numFmtId="0" fontId="6" fillId="3" borderId="4" xfId="0" applyFont="1" applyFill="1" applyBorder="1" applyAlignment="1" applyProtection="1">
      <alignment horizontal="center" vertical="center" shrinkToFit="1"/>
    </xf>
    <xf numFmtId="38" fontId="6" fillId="0" borderId="4" xfId="1" applyFont="1" applyBorder="1" applyAlignment="1" applyProtection="1">
      <alignment horizontal="center" vertical="center" shrinkToFit="1"/>
    </xf>
    <xf numFmtId="38" fontId="6" fillId="0" borderId="0" xfId="1" applyFont="1" applyAlignment="1" applyProtection="1">
      <alignment horizontal="center" vertical="center" shrinkToFit="1"/>
    </xf>
    <xf numFmtId="0" fontId="6" fillId="0" borderId="0" xfId="0" applyFont="1" applyAlignment="1"/>
    <xf numFmtId="49" fontId="12" fillId="0" borderId="0" xfId="0" applyNumberFormat="1" applyFont="1" applyAlignment="1" applyProtection="1">
      <alignment horizontal="center" vertical="center" shrinkToFit="1"/>
    </xf>
    <xf numFmtId="0" fontId="12" fillId="3" borderId="4" xfId="0" applyFont="1" applyFill="1" applyBorder="1" applyAlignment="1" applyProtection="1">
      <alignment horizontal="center" vertical="center" shrinkToFit="1"/>
    </xf>
    <xf numFmtId="38" fontId="12" fillId="0" borderId="4" xfId="1" applyFont="1" applyBorder="1" applyAlignment="1" applyProtection="1">
      <alignment horizontal="center" vertical="center" shrinkToFit="1"/>
    </xf>
    <xf numFmtId="38" fontId="12" fillId="0" borderId="0" xfId="1" applyFont="1" applyAlignment="1" applyProtection="1">
      <alignment horizontal="center" vertical="center" shrinkToFit="1"/>
    </xf>
    <xf numFmtId="38" fontId="12" fillId="0" borderId="4" xfId="1" applyFont="1" applyBorder="1" applyAlignment="1" applyProtection="1">
      <alignment horizontal="right" vertical="center" shrinkToFit="1"/>
    </xf>
    <xf numFmtId="0" fontId="12" fillId="0" borderId="0" xfId="0" applyFont="1" applyAlignment="1"/>
    <xf numFmtId="0" fontId="14" fillId="6" borderId="0" xfId="0" applyFont="1" applyFill="1" applyBorder="1">
      <alignment vertical="center"/>
    </xf>
    <xf numFmtId="0" fontId="6" fillId="6" borderId="0" xfId="0" applyFont="1" applyFill="1" applyBorder="1">
      <alignment vertical="center"/>
    </xf>
    <xf numFmtId="0" fontId="6" fillId="7" borderId="21" xfId="0" applyFont="1" applyFill="1" applyBorder="1">
      <alignment vertical="center"/>
    </xf>
    <xf numFmtId="0" fontId="8" fillId="7" borderId="21" xfId="0" applyFont="1" applyFill="1" applyBorder="1">
      <alignment vertical="center"/>
    </xf>
    <xf numFmtId="0" fontId="6" fillId="7" borderId="0" xfId="0" applyFont="1" applyFill="1" applyBorder="1">
      <alignment vertical="center"/>
    </xf>
    <xf numFmtId="0" fontId="8" fillId="7" borderId="0" xfId="0" applyFont="1" applyFill="1" applyBorder="1">
      <alignment vertical="center"/>
    </xf>
    <xf numFmtId="0" fontId="6" fillId="0" borderId="0" xfId="0" applyFont="1" applyAlignment="1" applyProtection="1">
      <alignment vertical="center" shrinkToFit="1"/>
    </xf>
    <xf numFmtId="0" fontId="8" fillId="0" borderId="0" xfId="0" applyFont="1" applyAlignment="1" applyProtection="1">
      <alignment horizontal="left" vertical="center" shrinkToFit="1"/>
    </xf>
    <xf numFmtId="0" fontId="8" fillId="0" borderId="0" xfId="0" applyFont="1" applyAlignment="1" applyProtection="1">
      <alignment horizontal="left" vertical="center" shrinkToFit="1"/>
    </xf>
    <xf numFmtId="0" fontId="27" fillId="0" borderId="0" xfId="0" applyFont="1" applyAlignment="1" applyProtection="1">
      <alignment horizontal="right" vertical="center" shrinkToFit="1"/>
    </xf>
    <xf numFmtId="49" fontId="6" fillId="0" borderId="0" xfId="0" applyNumberFormat="1" applyFont="1" applyAlignment="1" applyProtection="1">
      <alignment horizontal="center" vertical="center" shrinkToFit="1"/>
    </xf>
    <xf numFmtId="49" fontId="6" fillId="0" borderId="0" xfId="0" applyNumberFormat="1" applyFont="1" applyAlignment="1" applyProtection="1">
      <alignment vertical="center" shrinkToFit="1"/>
    </xf>
    <xf numFmtId="49" fontId="6" fillId="0" borderId="0" xfId="0" quotePrefix="1" applyNumberFormat="1" applyFont="1" applyAlignment="1" applyProtection="1">
      <alignment horizontal="center" vertical="center" shrinkToFit="1"/>
    </xf>
    <xf numFmtId="0" fontId="6" fillId="0" borderId="0" xfId="0" applyFont="1" applyAlignment="1" applyProtection="1">
      <alignment horizontal="center" vertical="center" shrinkToFit="1"/>
    </xf>
    <xf numFmtId="0" fontId="19" fillId="0" borderId="0" xfId="0" applyFont="1" applyAlignment="1" applyProtection="1">
      <alignment horizontal="center" vertical="center" shrinkToFit="1"/>
    </xf>
    <xf numFmtId="0" fontId="27" fillId="0" borderId="0" xfId="0" applyFont="1" applyAlignment="1" applyProtection="1">
      <alignment horizontal="left" vertical="center" shrinkToFit="1"/>
    </xf>
    <xf numFmtId="0" fontId="6" fillId="0" borderId="0" xfId="0" applyFont="1" applyAlignment="1" applyProtection="1">
      <alignment horizontal="center" vertical="center" shrinkToFit="1"/>
    </xf>
    <xf numFmtId="0" fontId="12" fillId="0" borderId="0" xfId="0" applyFont="1" applyAlignment="1" applyProtection="1">
      <alignment vertical="center" shrinkToFit="1"/>
    </xf>
    <xf numFmtId="0" fontId="31" fillId="0" borderId="0" xfId="0" applyFont="1" applyAlignment="1" applyProtection="1">
      <alignment horizontal="right" vertical="center" shrinkToFit="1"/>
    </xf>
    <xf numFmtId="49" fontId="12" fillId="0" borderId="0" xfId="0" applyNumberFormat="1" applyFont="1" applyAlignment="1" applyProtection="1">
      <alignment horizontal="center" vertical="center" shrinkToFit="1"/>
    </xf>
    <xf numFmtId="49" fontId="12" fillId="0" borderId="0" xfId="0" applyNumberFormat="1" applyFont="1" applyAlignment="1" applyProtection="1">
      <alignment vertical="center" shrinkToFit="1"/>
    </xf>
    <xf numFmtId="49" fontId="12" fillId="0" borderId="0" xfId="0" quotePrefix="1" applyNumberFormat="1" applyFont="1" applyAlignment="1" applyProtection="1">
      <alignment horizontal="center" vertical="center" shrinkToFit="1"/>
    </xf>
    <xf numFmtId="0" fontId="31" fillId="0" borderId="0" xfId="0" applyFont="1" applyAlignment="1" applyProtection="1">
      <alignment horizontal="left" vertical="center" shrinkToFit="1"/>
    </xf>
    <xf numFmtId="0" fontId="8" fillId="0" borderId="0" xfId="0" applyFont="1" applyAlignment="1" applyProtection="1">
      <alignment horizontal="left" vertical="center" wrapText="1"/>
    </xf>
    <xf numFmtId="0" fontId="8" fillId="0" borderId="0" xfId="0" applyFont="1" applyAlignment="1" applyProtection="1">
      <alignment horizontal="right" vertical="center"/>
    </xf>
    <xf numFmtId="0" fontId="12" fillId="0" borderId="0" xfId="0" applyFont="1" applyAlignment="1" applyProtection="1">
      <alignment horizontal="left" vertical="center" shrinkToFit="1"/>
    </xf>
    <xf numFmtId="0" fontId="12" fillId="0" borderId="0" xfId="0" applyFont="1" applyAlignment="1" applyProtection="1">
      <alignment horizontal="center" vertical="center" shrinkToFit="1"/>
    </xf>
    <xf numFmtId="49" fontId="4" fillId="0" borderId="0" xfId="0" applyNumberFormat="1" applyFont="1" applyAlignment="1" applyProtection="1">
      <alignment horizontal="center" vertical="center" shrinkToFit="1"/>
    </xf>
    <xf numFmtId="0" fontId="4" fillId="0" borderId="0" xfId="0" applyFont="1" applyAlignment="1" applyProtection="1">
      <alignment horizontal="center" vertical="center" shrinkToFit="1"/>
    </xf>
    <xf numFmtId="49" fontId="4" fillId="0" borderId="0" xfId="0" quotePrefix="1" applyNumberFormat="1" applyFont="1" applyAlignment="1" applyProtection="1">
      <alignment horizontal="center" vertical="center" shrinkToFit="1"/>
    </xf>
    <xf numFmtId="0" fontId="4" fillId="0" borderId="0" xfId="0" applyFont="1" applyAlignment="1" applyProtection="1">
      <alignment vertical="center" shrinkToFit="1"/>
    </xf>
    <xf numFmtId="0" fontId="6" fillId="0" borderId="0" xfId="0" applyFont="1" applyAlignment="1" applyProtection="1">
      <alignment horizontal="right" vertical="center" shrinkToFit="1"/>
    </xf>
    <xf numFmtId="0" fontId="6" fillId="10" borderId="12" xfId="0" applyFont="1" applyFill="1" applyBorder="1" applyAlignment="1" applyProtection="1">
      <alignment vertical="center" shrinkToFit="1"/>
    </xf>
    <xf numFmtId="0" fontId="6" fillId="0" borderId="36" xfId="0" applyFont="1" applyBorder="1" applyAlignment="1" applyProtection="1">
      <alignment horizontal="left" vertical="center" shrinkToFit="1"/>
    </xf>
    <xf numFmtId="0" fontId="6" fillId="0" borderId="0" xfId="0" applyFont="1" applyAlignment="1" applyProtection="1">
      <alignment horizontal="left" vertical="center" shrinkToFit="1"/>
    </xf>
    <xf numFmtId="0" fontId="6" fillId="0" borderId="24" xfId="0" applyFont="1" applyBorder="1" applyAlignment="1" applyProtection="1">
      <alignment horizontal="right" vertical="center" shrinkToFit="1"/>
    </xf>
    <xf numFmtId="38" fontId="6" fillId="0" borderId="12" xfId="0" applyNumberFormat="1" applyFont="1" applyBorder="1" applyAlignment="1" applyProtection="1">
      <alignment vertical="center" shrinkToFit="1"/>
    </xf>
    <xf numFmtId="0" fontId="19" fillId="0" borderId="0" xfId="0" applyFont="1" applyAlignment="1" applyProtection="1">
      <alignment horizontal="center" vertical="center" wrapText="1" shrinkToFit="1"/>
    </xf>
    <xf numFmtId="0" fontId="6" fillId="0" borderId="5" xfId="0" applyFont="1" applyBorder="1" applyAlignment="1" applyProtection="1">
      <alignment horizontal="center" vertical="center" shrinkToFit="1"/>
    </xf>
    <xf numFmtId="0" fontId="6" fillId="0" borderId="3" xfId="0" applyFont="1" applyBorder="1" applyAlignment="1" applyProtection="1">
      <alignment horizontal="center" vertical="center" shrinkToFit="1"/>
    </xf>
    <xf numFmtId="0" fontId="6" fillId="0" borderId="6" xfId="0" applyFont="1" applyBorder="1" applyAlignment="1" applyProtection="1">
      <alignment horizontal="center" vertical="center" shrinkToFit="1"/>
    </xf>
    <xf numFmtId="0" fontId="6" fillId="3" borderId="5" xfId="0" applyFont="1" applyFill="1" applyBorder="1" applyAlignment="1" applyProtection="1">
      <alignment horizontal="left" vertical="center"/>
    </xf>
    <xf numFmtId="0" fontId="6" fillId="3" borderId="3" xfId="0" applyFont="1" applyFill="1" applyBorder="1" applyAlignment="1" applyProtection="1">
      <alignment horizontal="left" vertical="center"/>
    </xf>
    <xf numFmtId="0" fontId="6" fillId="3" borderId="6" xfId="0" applyFont="1" applyFill="1" applyBorder="1" applyAlignment="1" applyProtection="1">
      <alignment horizontal="center" vertical="center"/>
    </xf>
    <xf numFmtId="0" fontId="6" fillId="0" borderId="5"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9" xfId="0" applyFont="1" applyBorder="1" applyAlignment="1" applyProtection="1">
      <alignment horizontal="center" vertical="center" shrinkToFit="1"/>
    </xf>
    <xf numFmtId="0" fontId="6" fillId="0" borderId="7" xfId="0" applyFont="1" applyBorder="1" applyAlignment="1" applyProtection="1">
      <alignment horizontal="center" vertical="center" shrinkToFit="1"/>
    </xf>
    <xf numFmtId="0" fontId="6" fillId="0" borderId="8" xfId="0" applyFont="1" applyBorder="1" applyAlignment="1" applyProtection="1">
      <alignment horizontal="center" vertical="center" shrinkToFit="1"/>
    </xf>
    <xf numFmtId="0" fontId="6" fillId="3" borderId="9" xfId="0" applyFont="1" applyFill="1" applyBorder="1" applyAlignment="1" applyProtection="1">
      <alignment horizontal="left" vertical="center"/>
    </xf>
    <xf numFmtId="0" fontId="6" fillId="3" borderId="7" xfId="0" applyFont="1" applyFill="1" applyBorder="1" applyAlignment="1" applyProtection="1">
      <alignment horizontal="left" vertical="center"/>
    </xf>
    <xf numFmtId="0" fontId="6" fillId="3" borderId="8" xfId="0" applyFont="1" applyFill="1" applyBorder="1" applyAlignment="1" applyProtection="1">
      <alignment horizontal="center" vertical="center"/>
    </xf>
    <xf numFmtId="0" fontId="6" fillId="0" borderId="10" xfId="0" applyFont="1" applyBorder="1" applyAlignment="1" applyProtection="1">
      <alignment horizontal="center" vertical="center"/>
    </xf>
    <xf numFmtId="0" fontId="6" fillId="0" borderId="0" xfId="0" applyFont="1" applyAlignment="1" applyProtection="1">
      <alignment horizontal="center" vertical="center"/>
    </xf>
    <xf numFmtId="0" fontId="6" fillId="0" borderId="25"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5" xfId="0" applyFont="1" applyBorder="1" applyProtection="1">
      <alignment vertical="center"/>
    </xf>
    <xf numFmtId="49" fontId="6" fillId="3" borderId="3" xfId="0" applyNumberFormat="1" applyFont="1" applyFill="1" applyBorder="1" applyAlignment="1" applyProtection="1">
      <alignment horizontal="center" vertical="center"/>
    </xf>
    <xf numFmtId="0" fontId="6" fillId="0" borderId="3" xfId="0" quotePrefix="1" applyFont="1" applyBorder="1" applyAlignment="1" applyProtection="1">
      <alignment horizontal="center" vertical="center"/>
    </xf>
    <xf numFmtId="0" fontId="6" fillId="3" borderId="3" xfId="0" applyFont="1" applyFill="1" applyBorder="1" applyAlignment="1" applyProtection="1">
      <alignment horizontal="left" vertical="center" wrapText="1"/>
    </xf>
    <xf numFmtId="0" fontId="6" fillId="3" borderId="6" xfId="0" applyFont="1" applyFill="1" applyBorder="1" applyAlignment="1" applyProtection="1">
      <alignment horizontal="left" vertical="center" wrapText="1"/>
    </xf>
    <xf numFmtId="0" fontId="6" fillId="3" borderId="7" xfId="0" applyFont="1" applyFill="1" applyBorder="1" applyAlignment="1" applyProtection="1">
      <alignment horizontal="left" vertical="center" wrapText="1"/>
    </xf>
    <xf numFmtId="0" fontId="6" fillId="3" borderId="8" xfId="0" applyFont="1" applyFill="1" applyBorder="1" applyAlignment="1" applyProtection="1">
      <alignment horizontal="left" vertical="center" wrapText="1"/>
    </xf>
    <xf numFmtId="0" fontId="6" fillId="0" borderId="1" xfId="0" applyFont="1" applyBorder="1" applyProtection="1">
      <alignment vertical="center"/>
    </xf>
    <xf numFmtId="0" fontId="6" fillId="0" borderId="1" xfId="0" applyFont="1" applyBorder="1" applyAlignment="1" applyProtection="1">
      <alignment horizontal="center" vertical="center"/>
    </xf>
    <xf numFmtId="0" fontId="6" fillId="0" borderId="1" xfId="0" applyFont="1" applyBorder="1" applyAlignment="1" applyProtection="1">
      <alignment vertical="center" shrinkToFit="1"/>
    </xf>
    <xf numFmtId="0" fontId="9" fillId="0" borderId="16" xfId="0" applyFont="1" applyBorder="1" applyAlignment="1" applyProtection="1">
      <alignment horizontal="left" vertical="center"/>
    </xf>
    <xf numFmtId="0" fontId="6" fillId="8" borderId="1" xfId="0" applyFont="1" applyFill="1" applyBorder="1" applyAlignment="1" applyProtection="1">
      <alignment horizontal="center" vertical="center" wrapText="1"/>
    </xf>
    <xf numFmtId="0" fontId="6" fillId="0" borderId="1" xfId="0" applyFont="1" applyBorder="1" applyAlignment="1" applyProtection="1">
      <alignment horizontal="center" vertical="center" wrapText="1"/>
    </xf>
    <xf numFmtId="0" fontId="9" fillId="0" borderId="4" xfId="0" applyFont="1" applyBorder="1" applyAlignment="1" applyProtection="1">
      <alignment horizontal="left" vertical="center"/>
    </xf>
    <xf numFmtId="0" fontId="8" fillId="0" borderId="1" xfId="0" applyFont="1" applyBorder="1" applyAlignment="1" applyProtection="1">
      <alignment horizontal="center" vertical="center"/>
    </xf>
    <xf numFmtId="0" fontId="6" fillId="0" borderId="2" xfId="0" applyFont="1" applyBorder="1" applyProtection="1">
      <alignment vertical="center"/>
    </xf>
    <xf numFmtId="0" fontId="6" fillId="0" borderId="2" xfId="0" applyFont="1" applyBorder="1" applyAlignment="1" applyProtection="1">
      <alignment horizontal="center" vertical="center"/>
    </xf>
    <xf numFmtId="0" fontId="6" fillId="0" borderId="2" xfId="0" applyFont="1" applyBorder="1" applyAlignment="1" applyProtection="1">
      <alignment vertical="center" shrinkToFit="1"/>
    </xf>
    <xf numFmtId="0" fontId="9" fillId="0" borderId="18" xfId="0" applyFont="1" applyBorder="1" applyAlignment="1" applyProtection="1">
      <alignment horizontal="left" vertical="center"/>
    </xf>
    <xf numFmtId="0" fontId="9" fillId="0" borderId="19" xfId="0" applyFont="1" applyBorder="1" applyAlignment="1" applyProtection="1">
      <alignment horizontal="left" vertical="center"/>
    </xf>
    <xf numFmtId="0" fontId="9" fillId="0" borderId="20" xfId="0" applyFont="1" applyBorder="1" applyAlignment="1" applyProtection="1">
      <alignment horizontal="left" vertical="center"/>
    </xf>
    <xf numFmtId="0" fontId="9" fillId="0" borderId="2" xfId="0" applyFont="1" applyBorder="1" applyAlignment="1" applyProtection="1">
      <alignment horizontal="center" vertical="center"/>
    </xf>
    <xf numFmtId="0" fontId="11" fillId="8" borderId="2" xfId="0" applyFont="1" applyFill="1" applyBorder="1" applyAlignment="1" applyProtection="1">
      <alignment horizontal="center" vertical="center"/>
    </xf>
    <xf numFmtId="0" fontId="6" fillId="0" borderId="2" xfId="0" applyFont="1" applyBorder="1" applyAlignment="1" applyProtection="1">
      <alignment horizontal="center" vertical="center" wrapText="1"/>
    </xf>
    <xf numFmtId="0" fontId="9" fillId="0" borderId="9" xfId="0" applyFont="1" applyBorder="1" applyAlignment="1" applyProtection="1">
      <alignment horizontal="left" vertical="center" shrinkToFit="1"/>
    </xf>
    <xf numFmtId="0" fontId="6" fillId="0" borderId="7" xfId="0" applyFont="1" applyBorder="1" applyAlignment="1" applyProtection="1">
      <alignment horizontal="left" vertical="center" shrinkToFit="1"/>
    </xf>
    <xf numFmtId="0" fontId="6" fillId="0" borderId="8" xfId="0" applyFont="1" applyBorder="1" applyAlignment="1" applyProtection="1">
      <alignment horizontal="left" vertical="center" shrinkToFit="1"/>
    </xf>
    <xf numFmtId="0" fontId="8" fillId="0" borderId="2" xfId="0" applyFont="1" applyBorder="1" applyAlignment="1" applyProtection="1">
      <alignment horizontal="center" vertical="center"/>
    </xf>
    <xf numFmtId="176" fontId="8" fillId="8" borderId="2" xfId="0" applyNumberFormat="1" applyFont="1" applyFill="1" applyBorder="1" applyAlignment="1">
      <alignment horizontal="center" vertical="center" shrinkToFit="1"/>
    </xf>
    <xf numFmtId="0" fontId="32" fillId="0" borderId="1" xfId="0" applyFont="1" applyBorder="1" applyAlignment="1" applyProtection="1">
      <alignment horizontal="center" vertical="center" wrapText="1"/>
    </xf>
  </cellXfs>
  <cellStyles count="3">
    <cellStyle name="ハイパーリンク" xfId="2" builtinId="8"/>
    <cellStyle name="桁区切り" xfId="1" builtinId="6"/>
    <cellStyle name="標準" xfId="0" builtinId="0"/>
  </cellStyles>
  <dxfs count="4">
    <dxf>
      <font>
        <color rgb="FF9C0006"/>
      </font>
      <fill>
        <patternFill>
          <bgColor rgb="FFFFC7CE"/>
        </patternFill>
      </fill>
    </dxf>
    <dxf>
      <font>
        <color rgb="FF9C0006"/>
      </font>
      <fill>
        <patternFill>
          <bgColor rgb="FFFFC7CE"/>
        </patternFill>
      </fill>
    </dxf>
    <dxf>
      <fill>
        <patternFill>
          <fgColor theme="0"/>
        </patternFill>
      </fill>
    </dxf>
    <dxf>
      <font>
        <color rgb="FF9C0006"/>
      </font>
      <fill>
        <patternFill>
          <bgColor rgb="FFFFC7CE"/>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try-aoba-badokyo@aoba-bad.sakura.ne.jp" TargetMode="External"/><Relationship Id="rId1" Type="http://schemas.openxmlformats.org/officeDocument/2006/relationships/hyperlink" Target="mailto:entry-aoba-badokyo@aoba-bad.sakura.ne.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entry-aoba-badokyo@aoba-bad.sakura.ne.jp" TargetMode="External"/><Relationship Id="rId1" Type="http://schemas.openxmlformats.org/officeDocument/2006/relationships/hyperlink" Target="mailto:entry-aoba-badokyo@aoba-bad.sakura.ne.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65"/>
  <sheetViews>
    <sheetView showGridLines="0" showZeros="0" tabSelected="1" topLeftCell="A25" workbookViewId="0">
      <selection activeCell="X12" sqref="X12"/>
    </sheetView>
  </sheetViews>
  <sheetFormatPr defaultColWidth="9" defaultRowHeight="13" x14ac:dyDescent="0.2"/>
  <cols>
    <col min="1" max="1" width="4.08984375" style="3" customWidth="1"/>
    <col min="2" max="2" width="7.6328125" style="3" customWidth="1"/>
    <col min="3" max="3" width="5.6328125" style="3" customWidth="1"/>
    <col min="4" max="4" width="4.36328125" style="3" customWidth="1"/>
    <col min="5" max="5" width="3.6328125" style="3" customWidth="1"/>
    <col min="6" max="6" width="1.6328125" style="3" customWidth="1"/>
    <col min="7" max="7" width="4.36328125" style="3" customWidth="1"/>
    <col min="8" max="8" width="3.453125" style="3" customWidth="1"/>
    <col min="9" max="9" width="10.08984375" style="3" customWidth="1"/>
    <col min="10" max="10" width="5.90625" style="3" customWidth="1"/>
    <col min="11" max="11" width="3.36328125" style="3" customWidth="1"/>
    <col min="12" max="12" width="5.453125" style="3" customWidth="1"/>
    <col min="13" max="13" width="6.6328125" style="3" customWidth="1"/>
    <col min="14" max="14" width="14.6328125" style="3" customWidth="1"/>
    <col min="15" max="15" width="12.453125" style="3" customWidth="1"/>
    <col min="16" max="16" width="2.6328125" style="3" customWidth="1"/>
    <col min="17" max="18" width="9" style="3"/>
    <col min="19" max="19" width="12.36328125" style="3" customWidth="1"/>
    <col min="20" max="16384" width="9" style="3"/>
  </cols>
  <sheetData>
    <row r="1" spans="1:20" s="1" customFormat="1" ht="20.149999999999999" customHeight="1" x14ac:dyDescent="0.2">
      <c r="A1" s="83" t="s">
        <v>54</v>
      </c>
      <c r="B1" s="84"/>
      <c r="C1" s="84"/>
      <c r="D1" s="84"/>
      <c r="E1" s="2" t="s">
        <v>52</v>
      </c>
      <c r="F1" s="2"/>
      <c r="G1" s="2"/>
      <c r="H1" s="2"/>
      <c r="I1" s="2"/>
      <c r="J1" s="2"/>
      <c r="K1" s="2"/>
      <c r="L1" s="2"/>
      <c r="M1" s="2"/>
      <c r="N1" s="2"/>
    </row>
    <row r="2" spans="1:20" x14ac:dyDescent="0.2">
      <c r="A2" s="84"/>
      <c r="B2" s="84"/>
      <c r="C2" s="84"/>
      <c r="D2" s="84"/>
      <c r="O2" s="4" t="s">
        <v>53</v>
      </c>
    </row>
    <row r="3" spans="1:20" x14ac:dyDescent="0.2">
      <c r="Q3" s="40" t="s">
        <v>10</v>
      </c>
      <c r="R3" s="40"/>
    </row>
    <row r="4" spans="1:20" ht="15" customHeight="1" x14ac:dyDescent="0.2">
      <c r="A4" s="49" t="s">
        <v>12</v>
      </c>
      <c r="B4" s="50"/>
      <c r="C4" s="51"/>
      <c r="D4" s="75"/>
      <c r="E4" s="76"/>
      <c r="F4" s="76"/>
      <c r="G4" s="76"/>
      <c r="H4" s="76"/>
      <c r="I4" s="76"/>
      <c r="J4" s="38"/>
      <c r="K4" s="43"/>
      <c r="L4" s="79"/>
      <c r="M4" s="79"/>
      <c r="N4" s="79"/>
      <c r="O4" s="80"/>
      <c r="Q4" s="40"/>
      <c r="R4" s="40"/>
    </row>
    <row r="5" spans="1:20" ht="15" customHeight="1" x14ac:dyDescent="0.2">
      <c r="A5" s="52"/>
      <c r="B5" s="53"/>
      <c r="C5" s="54"/>
      <c r="D5" s="77"/>
      <c r="E5" s="78"/>
      <c r="F5" s="78"/>
      <c r="G5" s="78"/>
      <c r="H5" s="78"/>
      <c r="I5" s="78"/>
      <c r="J5" s="37"/>
      <c r="K5" s="45"/>
      <c r="L5" s="81"/>
      <c r="M5" s="81"/>
      <c r="N5" s="81"/>
      <c r="O5" s="82"/>
      <c r="Q5" s="5" t="s">
        <v>8</v>
      </c>
    </row>
    <row r="6" spans="1:20" ht="15" customHeight="1" x14ac:dyDescent="0.2">
      <c r="A6" s="49" t="s">
        <v>13</v>
      </c>
      <c r="B6" s="50"/>
      <c r="C6" s="51"/>
      <c r="D6" s="75"/>
      <c r="E6" s="76"/>
      <c r="F6" s="76"/>
      <c r="G6" s="76"/>
      <c r="H6" s="76"/>
      <c r="I6" s="76"/>
      <c r="J6" s="38"/>
      <c r="K6" s="6" t="s">
        <v>15</v>
      </c>
      <c r="L6" s="7"/>
      <c r="M6" s="7"/>
      <c r="N6" s="8"/>
      <c r="O6" s="9"/>
      <c r="Q6" s="10"/>
      <c r="R6" s="3" t="s">
        <v>37</v>
      </c>
    </row>
    <row r="7" spans="1:20" ht="15" customHeight="1" x14ac:dyDescent="0.2">
      <c r="A7" s="52"/>
      <c r="B7" s="53"/>
      <c r="C7" s="54"/>
      <c r="D7" s="77"/>
      <c r="E7" s="78"/>
      <c r="F7" s="78"/>
      <c r="G7" s="78"/>
      <c r="H7" s="78"/>
      <c r="I7" s="78"/>
      <c r="J7" s="37"/>
      <c r="K7" s="11" t="s">
        <v>16</v>
      </c>
      <c r="L7" s="12"/>
      <c r="M7" s="12"/>
      <c r="N7" s="13"/>
      <c r="O7" s="14"/>
    </row>
    <row r="8" spans="1:20" ht="15" customHeight="1" x14ac:dyDescent="0.2">
      <c r="A8" s="49" t="s">
        <v>14</v>
      </c>
      <c r="B8" s="50"/>
      <c r="C8" s="51"/>
      <c r="D8" s="15" t="s">
        <v>4</v>
      </c>
      <c r="E8" s="16"/>
      <c r="F8" s="17" t="s">
        <v>5</v>
      </c>
      <c r="G8" s="16"/>
      <c r="H8" s="55"/>
      <c r="I8" s="55"/>
      <c r="J8" s="55"/>
      <c r="K8" s="55"/>
      <c r="L8" s="55"/>
      <c r="M8" s="55"/>
      <c r="N8" s="55"/>
      <c r="O8" s="56"/>
      <c r="Q8" s="18"/>
      <c r="R8" s="3" t="s">
        <v>38</v>
      </c>
    </row>
    <row r="9" spans="1:20" ht="15" customHeight="1" x14ac:dyDescent="0.2">
      <c r="A9" s="52"/>
      <c r="B9" s="53"/>
      <c r="C9" s="54"/>
      <c r="D9" s="59"/>
      <c r="E9" s="60"/>
      <c r="F9" s="60"/>
      <c r="G9" s="60"/>
      <c r="H9" s="57"/>
      <c r="I9" s="57"/>
      <c r="J9" s="57"/>
      <c r="K9" s="57"/>
      <c r="L9" s="57"/>
      <c r="M9" s="57"/>
      <c r="N9" s="57"/>
      <c r="O9" s="58"/>
    </row>
    <row r="10" spans="1:20" ht="16" customHeight="1" x14ac:dyDescent="0.2">
      <c r="A10" s="19"/>
      <c r="B10" s="61" t="s">
        <v>1</v>
      </c>
      <c r="C10" s="20" t="s">
        <v>0</v>
      </c>
      <c r="D10" s="62" t="s">
        <v>23</v>
      </c>
      <c r="E10" s="62"/>
      <c r="F10" s="62"/>
      <c r="G10" s="62"/>
      <c r="H10" s="62"/>
      <c r="I10" s="63" t="s">
        <v>45</v>
      </c>
      <c r="J10" s="21" t="s">
        <v>39</v>
      </c>
      <c r="K10" s="64" t="s">
        <v>9</v>
      </c>
      <c r="L10" s="66" t="s">
        <v>26</v>
      </c>
      <c r="M10" s="66"/>
      <c r="N10" s="66"/>
      <c r="O10" s="65" t="s">
        <v>7</v>
      </c>
      <c r="Q10" s="22" t="s">
        <v>11</v>
      </c>
      <c r="R10" s="23"/>
      <c r="S10" s="24"/>
      <c r="T10" s="24"/>
    </row>
    <row r="11" spans="1:20" ht="16" customHeight="1" thickBot="1" x14ac:dyDescent="0.25">
      <c r="A11" s="102"/>
      <c r="B11" s="103"/>
      <c r="C11" s="104" t="s">
        <v>6</v>
      </c>
      <c r="D11" s="105" t="s">
        <v>24</v>
      </c>
      <c r="E11" s="106"/>
      <c r="F11" s="106"/>
      <c r="G11" s="106"/>
      <c r="H11" s="107"/>
      <c r="I11" s="108"/>
      <c r="J11" s="109" t="s">
        <v>51</v>
      </c>
      <c r="K11" s="110"/>
      <c r="L11" s="111" t="s">
        <v>27</v>
      </c>
      <c r="M11" s="112"/>
      <c r="N11" s="113"/>
      <c r="O11" s="114"/>
      <c r="Q11" s="22" t="s">
        <v>18</v>
      </c>
      <c r="R11" s="23"/>
      <c r="S11" s="23"/>
      <c r="T11" s="24"/>
    </row>
    <row r="12" spans="1:20" ht="16" customHeight="1" x14ac:dyDescent="0.2">
      <c r="A12" s="118" t="s">
        <v>43</v>
      </c>
      <c r="B12" s="119" t="s">
        <v>44</v>
      </c>
      <c r="C12" s="119">
        <v>1</v>
      </c>
      <c r="D12" s="120" t="s">
        <v>41</v>
      </c>
      <c r="E12" s="120"/>
      <c r="F12" s="120"/>
      <c r="G12" s="120"/>
      <c r="H12" s="120"/>
      <c r="I12" s="121">
        <v>29316</v>
      </c>
      <c r="J12" s="122">
        <f>IF(I12&lt;&gt;"",DATEDIF(I12,DATEVALUE("2026/2/23"),"Y"),"")</f>
        <v>45</v>
      </c>
      <c r="K12" s="121" t="s">
        <v>56</v>
      </c>
      <c r="L12" s="123" t="s">
        <v>46</v>
      </c>
      <c r="M12" s="124"/>
      <c r="N12" s="125"/>
      <c r="O12" s="126" t="s">
        <v>48</v>
      </c>
      <c r="Q12" s="3" t="s">
        <v>17</v>
      </c>
    </row>
    <row r="13" spans="1:20" ht="16" customHeight="1" x14ac:dyDescent="0.2">
      <c r="A13" s="127"/>
      <c r="B13" s="67"/>
      <c r="C13" s="67"/>
      <c r="D13" s="74" t="s">
        <v>40</v>
      </c>
      <c r="E13" s="74"/>
      <c r="F13" s="74"/>
      <c r="G13" s="74"/>
      <c r="H13" s="74"/>
      <c r="I13" s="69"/>
      <c r="J13" s="41">
        <f>J12+J15</f>
        <v>105</v>
      </c>
      <c r="K13" s="69"/>
      <c r="L13" s="70" t="s">
        <v>47</v>
      </c>
      <c r="M13" s="71"/>
      <c r="N13" s="72"/>
      <c r="O13" s="128"/>
    </row>
    <row r="14" spans="1:20" ht="16" customHeight="1" x14ac:dyDescent="0.2">
      <c r="A14" s="127"/>
      <c r="B14" s="67"/>
      <c r="C14" s="67"/>
      <c r="D14" s="73" t="s">
        <v>42</v>
      </c>
      <c r="E14" s="73"/>
      <c r="F14" s="73"/>
      <c r="G14" s="73"/>
      <c r="H14" s="73"/>
      <c r="I14" s="68">
        <v>24126</v>
      </c>
      <c r="J14" s="42"/>
      <c r="K14" s="68" t="s">
        <v>55</v>
      </c>
      <c r="L14" s="70"/>
      <c r="M14" s="71"/>
      <c r="N14" s="72"/>
      <c r="O14" s="129"/>
      <c r="Q14" s="3" t="s">
        <v>21</v>
      </c>
    </row>
    <row r="15" spans="1:20" ht="16" customHeight="1" thickBot="1" x14ac:dyDescent="0.25">
      <c r="A15" s="130"/>
      <c r="B15" s="131"/>
      <c r="C15" s="131"/>
      <c r="D15" s="132" t="s">
        <v>49</v>
      </c>
      <c r="E15" s="132"/>
      <c r="F15" s="132"/>
      <c r="G15" s="132"/>
      <c r="H15" s="132"/>
      <c r="I15" s="133"/>
      <c r="J15" s="134">
        <f>IF(I14&lt;&gt;"",DATEDIF(I14,DATEVALUE("2026/2/23"),"Y"),"")</f>
        <v>60</v>
      </c>
      <c r="K15" s="133"/>
      <c r="L15" s="135"/>
      <c r="M15" s="136"/>
      <c r="N15" s="137"/>
      <c r="O15" s="138"/>
    </row>
    <row r="16" spans="1:20" ht="16" customHeight="1" x14ac:dyDescent="0.2">
      <c r="A16" s="44">
        <v>1</v>
      </c>
      <c r="B16" s="143"/>
      <c r="C16" s="143"/>
      <c r="D16" s="144"/>
      <c r="E16" s="144"/>
      <c r="F16" s="144"/>
      <c r="G16" s="144"/>
      <c r="H16" s="144"/>
      <c r="I16" s="140"/>
      <c r="J16" s="145" t="str">
        <f>IF(I16&lt;&gt;"",DATEDIF(I16,DATEVALUE("2026/2/23"),"Y"),"")</f>
        <v/>
      </c>
      <c r="K16" s="140"/>
      <c r="L16" s="115"/>
      <c r="M16" s="116"/>
      <c r="N16" s="117"/>
      <c r="O16" s="146"/>
      <c r="Q16" s="25" t="s">
        <v>50</v>
      </c>
      <c r="R16" s="24"/>
      <c r="S16" s="24"/>
      <c r="T16" s="24"/>
    </row>
    <row r="17" spans="1:17" ht="16" customHeight="1" x14ac:dyDescent="0.2">
      <c r="A17" s="44"/>
      <c r="B17" s="143"/>
      <c r="C17" s="143"/>
      <c r="D17" s="147"/>
      <c r="E17" s="147"/>
      <c r="F17" s="147"/>
      <c r="G17" s="147"/>
      <c r="H17" s="147"/>
      <c r="I17" s="141"/>
      <c r="J17" s="148" t="str">
        <f>IF(I16="","",J16+J19)</f>
        <v/>
      </c>
      <c r="K17" s="141"/>
      <c r="L17" s="46"/>
      <c r="M17" s="47"/>
      <c r="N17" s="48"/>
      <c r="O17" s="149"/>
      <c r="Q17" s="26" t="s">
        <v>36</v>
      </c>
    </row>
    <row r="18" spans="1:17" ht="16" customHeight="1" x14ac:dyDescent="0.2">
      <c r="A18" s="44"/>
      <c r="B18" s="143"/>
      <c r="C18" s="143"/>
      <c r="D18" s="150"/>
      <c r="E18" s="150"/>
      <c r="F18" s="150"/>
      <c r="G18" s="150"/>
      <c r="H18" s="150"/>
      <c r="I18" s="142"/>
      <c r="J18" s="151"/>
      <c r="K18" s="142"/>
      <c r="L18" s="46"/>
      <c r="M18" s="47"/>
      <c r="N18" s="48"/>
      <c r="O18" s="152"/>
      <c r="Q18" s="27" t="s">
        <v>22</v>
      </c>
    </row>
    <row r="19" spans="1:17" ht="16" customHeight="1" x14ac:dyDescent="0.2">
      <c r="A19" s="45"/>
      <c r="B19" s="153"/>
      <c r="C19" s="153"/>
      <c r="D19" s="147"/>
      <c r="E19" s="147"/>
      <c r="F19" s="147"/>
      <c r="G19" s="147"/>
      <c r="H19" s="147"/>
      <c r="I19" s="141"/>
      <c r="J19" s="145" t="str">
        <f>IF(I18&lt;&gt;"",DATEDIF(I18,DATEVALUE("2026/2/23"),"Y"),"")</f>
        <v/>
      </c>
      <c r="K19" s="141"/>
      <c r="L19" s="46"/>
      <c r="M19" s="47"/>
      <c r="N19" s="48"/>
      <c r="O19" s="149"/>
    </row>
    <row r="20" spans="1:17" ht="16" customHeight="1" x14ac:dyDescent="0.2">
      <c r="A20" s="43">
        <v>2</v>
      </c>
      <c r="B20" s="154"/>
      <c r="C20" s="154"/>
      <c r="D20" s="150"/>
      <c r="E20" s="150"/>
      <c r="F20" s="150"/>
      <c r="G20" s="150"/>
      <c r="H20" s="150"/>
      <c r="I20" s="142"/>
      <c r="J20" s="155" t="str">
        <f>IF(I20&lt;&gt;"",DATEDIF(I20,DATEVALUE("2026/2/23"),"Y"),"")</f>
        <v/>
      </c>
      <c r="K20" s="142"/>
      <c r="L20" s="46"/>
      <c r="M20" s="47"/>
      <c r="N20" s="48"/>
      <c r="O20" s="152"/>
    </row>
    <row r="21" spans="1:17" ht="16" customHeight="1" x14ac:dyDescent="0.2">
      <c r="A21" s="44"/>
      <c r="B21" s="143"/>
      <c r="C21" s="143"/>
      <c r="D21" s="147"/>
      <c r="E21" s="147"/>
      <c r="F21" s="147"/>
      <c r="G21" s="147"/>
      <c r="H21" s="147"/>
      <c r="I21" s="141"/>
      <c r="J21" s="148" t="str">
        <f t="shared" ref="J21" si="0">IF(I20="","",J20+J23)</f>
        <v/>
      </c>
      <c r="K21" s="141"/>
      <c r="L21" s="46"/>
      <c r="M21" s="47"/>
      <c r="N21" s="48"/>
      <c r="O21" s="149"/>
    </row>
    <row r="22" spans="1:17" ht="16" customHeight="1" x14ac:dyDescent="0.2">
      <c r="A22" s="44"/>
      <c r="B22" s="143"/>
      <c r="C22" s="143"/>
      <c r="D22" s="150"/>
      <c r="E22" s="150"/>
      <c r="F22" s="150"/>
      <c r="G22" s="150"/>
      <c r="H22" s="150"/>
      <c r="I22" s="142"/>
      <c r="J22" s="151"/>
      <c r="K22" s="142"/>
      <c r="L22" s="46"/>
      <c r="M22" s="47"/>
      <c r="N22" s="48"/>
      <c r="O22" s="152"/>
    </row>
    <row r="23" spans="1:17" ht="16" customHeight="1" x14ac:dyDescent="0.2">
      <c r="A23" s="45"/>
      <c r="B23" s="153"/>
      <c r="C23" s="153"/>
      <c r="D23" s="147"/>
      <c r="E23" s="147"/>
      <c r="F23" s="147"/>
      <c r="G23" s="147"/>
      <c r="H23" s="147"/>
      <c r="I23" s="141"/>
      <c r="J23" s="145" t="str">
        <f>IF(I22&lt;&gt;"",DATEDIF(I22,DATEVALUE("2026/2/23"),"Y"),"")</f>
        <v/>
      </c>
      <c r="K23" s="141"/>
      <c r="L23" s="46"/>
      <c r="M23" s="47"/>
      <c r="N23" s="48"/>
      <c r="O23" s="149"/>
    </row>
    <row r="24" spans="1:17" ht="16" customHeight="1" x14ac:dyDescent="0.2">
      <c r="A24" s="43">
        <v>3</v>
      </c>
      <c r="B24" s="154"/>
      <c r="C24" s="154"/>
      <c r="D24" s="150"/>
      <c r="E24" s="150"/>
      <c r="F24" s="150"/>
      <c r="G24" s="150"/>
      <c r="H24" s="150"/>
      <c r="I24" s="142"/>
      <c r="J24" s="155" t="str">
        <f>IF(I24&lt;&gt;"",DATEDIF(I24,DATEVALUE("2026/2/23"),"Y"),"")</f>
        <v/>
      </c>
      <c r="K24" s="142"/>
      <c r="L24" s="46"/>
      <c r="M24" s="47"/>
      <c r="N24" s="48"/>
      <c r="O24" s="152"/>
    </row>
    <row r="25" spans="1:17" ht="16" customHeight="1" x14ac:dyDescent="0.2">
      <c r="A25" s="44"/>
      <c r="B25" s="143"/>
      <c r="C25" s="143"/>
      <c r="D25" s="147"/>
      <c r="E25" s="147"/>
      <c r="F25" s="147"/>
      <c r="G25" s="147"/>
      <c r="H25" s="147"/>
      <c r="I25" s="141"/>
      <c r="J25" s="148" t="str">
        <f t="shared" ref="J25" si="1">IF(I24="","",J24+J27)</f>
        <v/>
      </c>
      <c r="K25" s="141"/>
      <c r="L25" s="46"/>
      <c r="M25" s="47"/>
      <c r="N25" s="48"/>
      <c r="O25" s="149"/>
    </row>
    <row r="26" spans="1:17" ht="16" customHeight="1" x14ac:dyDescent="0.2">
      <c r="A26" s="44"/>
      <c r="B26" s="143"/>
      <c r="C26" s="143"/>
      <c r="D26" s="150"/>
      <c r="E26" s="150"/>
      <c r="F26" s="150"/>
      <c r="G26" s="150"/>
      <c r="H26" s="150"/>
      <c r="I26" s="142"/>
      <c r="J26" s="151"/>
      <c r="K26" s="142"/>
      <c r="L26" s="46"/>
      <c r="M26" s="47"/>
      <c r="N26" s="48"/>
      <c r="O26" s="152"/>
    </row>
    <row r="27" spans="1:17" ht="16" customHeight="1" x14ac:dyDescent="0.2">
      <c r="A27" s="45"/>
      <c r="B27" s="153"/>
      <c r="C27" s="153"/>
      <c r="D27" s="147"/>
      <c r="E27" s="147"/>
      <c r="F27" s="147"/>
      <c r="G27" s="147"/>
      <c r="H27" s="147"/>
      <c r="I27" s="141"/>
      <c r="J27" s="145" t="str">
        <f>IF(I26&lt;&gt;"",DATEDIF(I26,DATEVALUE("2026/2/23"),"Y"),"")</f>
        <v/>
      </c>
      <c r="K27" s="141"/>
      <c r="L27" s="46"/>
      <c r="M27" s="47"/>
      <c r="N27" s="48"/>
      <c r="O27" s="149"/>
    </row>
    <row r="28" spans="1:17" ht="16" customHeight="1" x14ac:dyDescent="0.2">
      <c r="A28" s="43">
        <v>4</v>
      </c>
      <c r="B28" s="154"/>
      <c r="C28" s="154"/>
      <c r="D28" s="150"/>
      <c r="E28" s="150"/>
      <c r="F28" s="150"/>
      <c r="G28" s="150"/>
      <c r="H28" s="150"/>
      <c r="I28" s="142"/>
      <c r="J28" s="155" t="str">
        <f>IF(I28&lt;&gt;"",DATEDIF(I28,DATEVALUE("2026/2/23"),"Y"),"")</f>
        <v/>
      </c>
      <c r="K28" s="142"/>
      <c r="L28" s="46"/>
      <c r="M28" s="47"/>
      <c r="N28" s="48"/>
      <c r="O28" s="152"/>
    </row>
    <row r="29" spans="1:17" ht="16" customHeight="1" x14ac:dyDescent="0.2">
      <c r="A29" s="44"/>
      <c r="B29" s="143"/>
      <c r="C29" s="143"/>
      <c r="D29" s="147"/>
      <c r="E29" s="147"/>
      <c r="F29" s="147"/>
      <c r="G29" s="147"/>
      <c r="H29" s="147"/>
      <c r="I29" s="141"/>
      <c r="J29" s="148" t="str">
        <f t="shared" ref="J29" si="2">IF(I28="","",J28+J31)</f>
        <v/>
      </c>
      <c r="K29" s="141"/>
      <c r="L29" s="46"/>
      <c r="M29" s="47"/>
      <c r="N29" s="48"/>
      <c r="O29" s="149"/>
    </row>
    <row r="30" spans="1:17" ht="16" customHeight="1" x14ac:dyDescent="0.2">
      <c r="A30" s="44"/>
      <c r="B30" s="143"/>
      <c r="C30" s="143"/>
      <c r="D30" s="150"/>
      <c r="E30" s="150"/>
      <c r="F30" s="150"/>
      <c r="G30" s="150"/>
      <c r="H30" s="150"/>
      <c r="I30" s="142"/>
      <c r="J30" s="151"/>
      <c r="K30" s="142"/>
      <c r="L30" s="46"/>
      <c r="M30" s="47"/>
      <c r="N30" s="48"/>
      <c r="O30" s="152"/>
    </row>
    <row r="31" spans="1:17" ht="16" customHeight="1" x14ac:dyDescent="0.2">
      <c r="A31" s="45"/>
      <c r="B31" s="153"/>
      <c r="C31" s="153"/>
      <c r="D31" s="147"/>
      <c r="E31" s="147"/>
      <c r="F31" s="147"/>
      <c r="G31" s="147"/>
      <c r="H31" s="147"/>
      <c r="I31" s="141"/>
      <c r="J31" s="145" t="str">
        <f>IF(I30&lt;&gt;"",DATEDIF(I30,DATEVALUE("2026/2/23"),"Y"),"")</f>
        <v/>
      </c>
      <c r="K31" s="141"/>
      <c r="L31" s="46"/>
      <c r="M31" s="47"/>
      <c r="N31" s="48"/>
      <c r="O31" s="149"/>
    </row>
    <row r="32" spans="1:17" ht="16" customHeight="1" x14ac:dyDescent="0.2">
      <c r="A32" s="43">
        <v>5</v>
      </c>
      <c r="B32" s="154"/>
      <c r="C32" s="154"/>
      <c r="D32" s="150"/>
      <c r="E32" s="150"/>
      <c r="F32" s="150"/>
      <c r="G32" s="150"/>
      <c r="H32" s="150"/>
      <c r="I32" s="142"/>
      <c r="J32" s="155" t="str">
        <f>IF(I32&lt;&gt;"",DATEDIF(I32,DATEVALUE("2026/2/23"),"Y"),"")</f>
        <v/>
      </c>
      <c r="K32" s="142"/>
      <c r="L32" s="46"/>
      <c r="M32" s="47"/>
      <c r="N32" s="48"/>
      <c r="O32" s="152"/>
    </row>
    <row r="33" spans="1:16" ht="16" customHeight="1" x14ac:dyDescent="0.2">
      <c r="A33" s="44"/>
      <c r="B33" s="143"/>
      <c r="C33" s="143"/>
      <c r="D33" s="147"/>
      <c r="E33" s="147"/>
      <c r="F33" s="147"/>
      <c r="G33" s="147"/>
      <c r="H33" s="147"/>
      <c r="I33" s="141"/>
      <c r="J33" s="148" t="str">
        <f t="shared" ref="J33" si="3">IF(I32="","",J32+J35)</f>
        <v/>
      </c>
      <c r="K33" s="141"/>
      <c r="L33" s="46"/>
      <c r="M33" s="47"/>
      <c r="N33" s="48"/>
      <c r="O33" s="149"/>
    </row>
    <row r="34" spans="1:16" ht="16" customHeight="1" x14ac:dyDescent="0.2">
      <c r="A34" s="44"/>
      <c r="B34" s="143"/>
      <c r="C34" s="143"/>
      <c r="D34" s="150"/>
      <c r="E34" s="150"/>
      <c r="F34" s="150"/>
      <c r="G34" s="150"/>
      <c r="H34" s="150"/>
      <c r="I34" s="142"/>
      <c r="J34" s="151"/>
      <c r="K34" s="142"/>
      <c r="L34" s="46"/>
      <c r="M34" s="47"/>
      <c r="N34" s="48"/>
      <c r="O34" s="152"/>
    </row>
    <row r="35" spans="1:16" ht="16" customHeight="1" x14ac:dyDescent="0.2">
      <c r="A35" s="45"/>
      <c r="B35" s="153"/>
      <c r="C35" s="153"/>
      <c r="D35" s="147"/>
      <c r="E35" s="147"/>
      <c r="F35" s="147"/>
      <c r="G35" s="147"/>
      <c r="H35" s="147"/>
      <c r="I35" s="141"/>
      <c r="J35" s="145" t="str">
        <f>IF(I34&lt;&gt;"",DATEDIF(I34,DATEVALUE("2026/2/23"),"Y"),"")</f>
        <v/>
      </c>
      <c r="K35" s="141"/>
      <c r="L35" s="46"/>
      <c r="M35" s="47"/>
      <c r="N35" s="48"/>
      <c r="O35" s="149"/>
    </row>
    <row r="36" spans="1:16" ht="16" customHeight="1" x14ac:dyDescent="0.2">
      <c r="A36" s="43">
        <v>6</v>
      </c>
      <c r="B36" s="154"/>
      <c r="C36" s="154"/>
      <c r="D36" s="150"/>
      <c r="E36" s="150"/>
      <c r="F36" s="150"/>
      <c r="G36" s="150"/>
      <c r="H36" s="150"/>
      <c r="I36" s="142"/>
      <c r="J36" s="155" t="str">
        <f>IF(I36&lt;&gt;"",DATEDIF(I36,DATEVALUE("2026/2/23"),"Y"),"")</f>
        <v/>
      </c>
      <c r="K36" s="142"/>
      <c r="L36" s="46"/>
      <c r="M36" s="47"/>
      <c r="N36" s="48"/>
      <c r="O36" s="152"/>
    </row>
    <row r="37" spans="1:16" ht="16" customHeight="1" x14ac:dyDescent="0.2">
      <c r="A37" s="44"/>
      <c r="B37" s="143"/>
      <c r="C37" s="143"/>
      <c r="D37" s="147"/>
      <c r="E37" s="147"/>
      <c r="F37" s="147"/>
      <c r="G37" s="147"/>
      <c r="H37" s="147"/>
      <c r="I37" s="141"/>
      <c r="J37" s="148" t="str">
        <f t="shared" ref="J37" si="4">IF(I36="","",J36+J39)</f>
        <v/>
      </c>
      <c r="K37" s="141"/>
      <c r="L37" s="46"/>
      <c r="M37" s="47"/>
      <c r="N37" s="48"/>
      <c r="O37" s="149"/>
    </row>
    <row r="38" spans="1:16" ht="16" customHeight="1" x14ac:dyDescent="0.2">
      <c r="A38" s="44"/>
      <c r="B38" s="143"/>
      <c r="C38" s="143"/>
      <c r="D38" s="150"/>
      <c r="E38" s="150"/>
      <c r="F38" s="150"/>
      <c r="G38" s="150"/>
      <c r="H38" s="150"/>
      <c r="I38" s="142"/>
      <c r="J38" s="151"/>
      <c r="K38" s="142"/>
      <c r="L38" s="46"/>
      <c r="M38" s="47"/>
      <c r="N38" s="48"/>
      <c r="O38" s="152"/>
    </row>
    <row r="39" spans="1:16" ht="16" customHeight="1" x14ac:dyDescent="0.2">
      <c r="A39" s="45"/>
      <c r="B39" s="153"/>
      <c r="C39" s="153"/>
      <c r="D39" s="147"/>
      <c r="E39" s="147"/>
      <c r="F39" s="147"/>
      <c r="G39" s="147"/>
      <c r="H39" s="147"/>
      <c r="I39" s="141"/>
      <c r="J39" s="156" t="str">
        <f>IF(I38&lt;&gt;"",DATEDIF(I38,DATEVALUE("2026/2/23"),"Y"),"")</f>
        <v/>
      </c>
      <c r="K39" s="141"/>
      <c r="L39" s="46"/>
      <c r="M39" s="47"/>
      <c r="N39" s="48"/>
      <c r="O39" s="149"/>
    </row>
    <row r="40" spans="1:16" x14ac:dyDescent="0.2">
      <c r="A40" s="139"/>
      <c r="B40" s="191" t="s">
        <v>3</v>
      </c>
      <c r="C40" s="191"/>
      <c r="D40" s="191"/>
      <c r="E40" s="191"/>
      <c r="F40" s="191"/>
      <c r="G40" s="191"/>
      <c r="H40" s="191"/>
      <c r="I40" s="191"/>
      <c r="J40" s="191"/>
      <c r="K40" s="191"/>
      <c r="L40" s="191"/>
      <c r="M40" s="191"/>
      <c r="N40" s="191"/>
      <c r="O40" s="191"/>
    </row>
    <row r="41" spans="1:16" x14ac:dyDescent="0.2">
      <c r="A41" s="139" t="s">
        <v>58</v>
      </c>
      <c r="B41" s="139"/>
      <c r="C41" s="139"/>
      <c r="D41" s="139"/>
      <c r="E41" s="139"/>
      <c r="F41" s="139"/>
      <c r="G41" s="192" t="s">
        <v>81</v>
      </c>
      <c r="H41" s="139"/>
      <c r="I41" s="139"/>
      <c r="J41" s="139"/>
      <c r="K41" s="139"/>
      <c r="L41" s="192" t="s">
        <v>79</v>
      </c>
      <c r="M41" s="139"/>
      <c r="N41" s="139"/>
      <c r="O41" s="139"/>
    </row>
    <row r="42" spans="1:16" s="36" customFormat="1" ht="14" x14ac:dyDescent="0.2">
      <c r="A42" s="185"/>
      <c r="B42" s="186" t="s">
        <v>59</v>
      </c>
      <c r="C42" s="162" t="s">
        <v>25</v>
      </c>
      <c r="D42" s="162"/>
      <c r="E42" s="187" t="s">
        <v>2</v>
      </c>
      <c r="F42" s="188"/>
      <c r="G42" s="163">
        <f>COUNTIF($K$16:$K$39,"●W")+COUNTIF($K$16:$K$39,"△W")</f>
        <v>0</v>
      </c>
      <c r="H42" s="189" t="s">
        <v>20</v>
      </c>
      <c r="I42" s="164">
        <f>C42*G42</f>
        <v>0</v>
      </c>
      <c r="J42" s="193" t="s">
        <v>19</v>
      </c>
      <c r="K42" s="194"/>
      <c r="L42" s="163">
        <f>申込書2!G43</f>
        <v>0</v>
      </c>
      <c r="M42" s="189" t="s">
        <v>20</v>
      </c>
      <c r="N42" s="164">
        <f>L42*C42</f>
        <v>0</v>
      </c>
      <c r="O42" s="193" t="s">
        <v>19</v>
      </c>
    </row>
    <row r="43" spans="1:16" s="36" customFormat="1" ht="14" x14ac:dyDescent="0.2">
      <c r="A43" s="185"/>
      <c r="B43" s="186" t="s">
        <v>60</v>
      </c>
      <c r="C43" s="165">
        <v>2000</v>
      </c>
      <c r="D43" s="165"/>
      <c r="E43" s="187" t="s">
        <v>2</v>
      </c>
      <c r="F43" s="188"/>
      <c r="G43" s="163">
        <f>COUNTIF($K$16:$K$39,"●M")+COUNTIF($K$16:$K$39,"△M")</f>
        <v>0</v>
      </c>
      <c r="H43" s="189" t="s">
        <v>20</v>
      </c>
      <c r="I43" s="164">
        <f>C43*G43</f>
        <v>0</v>
      </c>
      <c r="J43" s="193" t="s">
        <v>19</v>
      </c>
      <c r="K43" s="194"/>
      <c r="L43" s="163">
        <f>申込書2!G44</f>
        <v>0</v>
      </c>
      <c r="M43" s="189" t="s">
        <v>20</v>
      </c>
      <c r="N43" s="164">
        <f t="shared" ref="N43:N45" si="5">L43*C43</f>
        <v>0</v>
      </c>
      <c r="O43" s="193" t="s">
        <v>19</v>
      </c>
    </row>
    <row r="44" spans="1:16" s="36" customFormat="1" ht="14" x14ac:dyDescent="0.2">
      <c r="A44" s="185"/>
      <c r="B44" s="190" t="s">
        <v>61</v>
      </c>
      <c r="C44" s="165">
        <v>2200</v>
      </c>
      <c r="D44" s="165"/>
      <c r="E44" s="187" t="s">
        <v>2</v>
      </c>
      <c r="F44" s="188"/>
      <c r="G44" s="163">
        <f>COUNTIF($K$16:$K$39,"ーW")</f>
        <v>0</v>
      </c>
      <c r="H44" s="189" t="s">
        <v>20</v>
      </c>
      <c r="I44" s="164">
        <f>C44*G44</f>
        <v>0</v>
      </c>
      <c r="J44" s="193" t="s">
        <v>19</v>
      </c>
      <c r="K44" s="194"/>
      <c r="L44" s="163">
        <f>申込書2!G45</f>
        <v>0</v>
      </c>
      <c r="M44" s="189" t="s">
        <v>20</v>
      </c>
      <c r="N44" s="164">
        <f t="shared" si="5"/>
        <v>0</v>
      </c>
      <c r="O44" s="193" t="s">
        <v>19</v>
      </c>
    </row>
    <row r="45" spans="1:16" s="36" customFormat="1" ht="14" x14ac:dyDescent="0.2">
      <c r="A45" s="185"/>
      <c r="B45" s="190" t="s">
        <v>62</v>
      </c>
      <c r="C45" s="162" t="s">
        <v>57</v>
      </c>
      <c r="D45" s="162"/>
      <c r="E45" s="187" t="s">
        <v>2</v>
      </c>
      <c r="F45" s="185"/>
      <c r="G45" s="163">
        <f>COUNTIF($K$16:$K$39,"ーM")</f>
        <v>0</v>
      </c>
      <c r="H45" s="189" t="s">
        <v>20</v>
      </c>
      <c r="I45" s="164">
        <f>C45*G45</f>
        <v>0</v>
      </c>
      <c r="J45" s="193" t="s">
        <v>19</v>
      </c>
      <c r="K45" s="194"/>
      <c r="L45" s="163">
        <f>申込書2!G46</f>
        <v>0</v>
      </c>
      <c r="M45" s="189" t="s">
        <v>20</v>
      </c>
      <c r="N45" s="166">
        <f t="shared" si="5"/>
        <v>0</v>
      </c>
      <c r="O45" s="193" t="s">
        <v>19</v>
      </c>
      <c r="P45" s="167"/>
    </row>
    <row r="46" spans="1:16" ht="6.75" customHeight="1" thickBot="1" x14ac:dyDescent="0.25">
      <c r="A46" s="174"/>
      <c r="B46" s="174"/>
      <c r="C46" s="195"/>
      <c r="D46" s="195"/>
      <c r="E46" s="195"/>
      <c r="F46" s="174"/>
      <c r="G46" s="196"/>
      <c r="H46" s="197"/>
      <c r="I46" s="196"/>
      <c r="J46" s="196"/>
      <c r="K46" s="196"/>
      <c r="L46" s="196"/>
      <c r="M46" s="196"/>
      <c r="N46" s="196"/>
      <c r="O46" s="198"/>
    </row>
    <row r="47" spans="1:16" ht="18" customHeight="1" thickBot="1" x14ac:dyDescent="0.25">
      <c r="A47" s="174"/>
      <c r="B47" s="199" t="s">
        <v>83</v>
      </c>
      <c r="C47" s="199"/>
      <c r="D47" s="199"/>
      <c r="E47" s="199"/>
      <c r="F47" s="174"/>
      <c r="G47" s="200">
        <f>SUM(G42:G45,L42:L45)/2</f>
        <v>0</v>
      </c>
      <c r="H47" s="201" t="s">
        <v>82</v>
      </c>
      <c r="I47" s="202"/>
      <c r="J47" s="174"/>
      <c r="K47" s="199" t="s">
        <v>80</v>
      </c>
      <c r="L47" s="199"/>
      <c r="M47" s="203"/>
      <c r="N47" s="204">
        <f>SUM(I42:I45,N42:N45)</f>
        <v>0</v>
      </c>
      <c r="O47" s="174" t="s">
        <v>19</v>
      </c>
    </row>
    <row r="48" spans="1:16" s="170" customFormat="1" ht="8.25" customHeight="1" thickBot="1" x14ac:dyDescent="0.25">
      <c r="B48" s="171"/>
    </row>
    <row r="49" spans="2:35" ht="18" customHeight="1" x14ac:dyDescent="0.2">
      <c r="B49" s="168" t="s">
        <v>63</v>
      </c>
      <c r="C49" s="169"/>
      <c r="D49" s="169"/>
      <c r="E49" s="169"/>
      <c r="F49" s="169"/>
      <c r="G49" s="169"/>
      <c r="H49" s="169"/>
      <c r="I49" s="169"/>
      <c r="J49" s="169"/>
      <c r="K49" s="169"/>
      <c r="L49" s="169"/>
      <c r="M49" s="169"/>
      <c r="N49" s="24"/>
      <c r="O49" s="24"/>
    </row>
    <row r="50" spans="2:35" ht="18" customHeight="1" x14ac:dyDescent="0.2">
      <c r="B50" s="5" t="s">
        <v>28</v>
      </c>
      <c r="H50" s="34" t="s">
        <v>29</v>
      </c>
      <c r="I50" s="34"/>
      <c r="J50" s="34"/>
      <c r="V50" s="32"/>
      <c r="W50" s="32"/>
      <c r="X50" s="32"/>
      <c r="Y50" s="32"/>
      <c r="Z50" s="32"/>
      <c r="AA50" s="32"/>
      <c r="AB50" s="32"/>
      <c r="AC50" s="32"/>
      <c r="AD50" s="32"/>
      <c r="AE50" s="32"/>
      <c r="AF50" s="32"/>
      <c r="AG50" s="32"/>
      <c r="AH50" s="32"/>
      <c r="AI50" s="33"/>
    </row>
    <row r="51" spans="2:35" ht="18" customHeight="1" x14ac:dyDescent="0.2">
      <c r="B51" s="3" t="s">
        <v>30</v>
      </c>
      <c r="C51" s="5" t="s">
        <v>31</v>
      </c>
      <c r="H51" s="34"/>
      <c r="I51" s="34"/>
      <c r="J51" s="34"/>
      <c r="V51" s="32"/>
      <c r="W51" s="32"/>
      <c r="X51" s="32"/>
      <c r="Y51" s="32"/>
      <c r="Z51" s="32"/>
      <c r="AA51" s="32"/>
      <c r="AB51" s="32"/>
      <c r="AC51" s="32"/>
      <c r="AD51" s="32"/>
      <c r="AE51" s="32"/>
      <c r="AF51" s="32"/>
      <c r="AG51" s="32"/>
      <c r="AH51" s="32"/>
      <c r="AI51" s="33"/>
    </row>
    <row r="52" spans="2:35" ht="18" customHeight="1" x14ac:dyDescent="0.2">
      <c r="C52" s="5" t="s">
        <v>32</v>
      </c>
      <c r="V52" s="32"/>
      <c r="W52" s="32"/>
      <c r="X52" s="32"/>
      <c r="Y52" s="32"/>
      <c r="Z52" s="32"/>
      <c r="AA52" s="32"/>
      <c r="AB52" s="32"/>
      <c r="AC52" s="32"/>
      <c r="AD52" s="32"/>
      <c r="AE52" s="32"/>
      <c r="AF52" s="32"/>
      <c r="AG52" s="32"/>
      <c r="AH52" s="32"/>
      <c r="AI52" s="33"/>
    </row>
    <row r="53" spans="2:35" ht="18" customHeight="1" x14ac:dyDescent="0.2">
      <c r="C53" s="5" t="s">
        <v>35</v>
      </c>
      <c r="V53" s="32"/>
      <c r="W53" s="32"/>
      <c r="X53" s="32"/>
      <c r="Y53" s="32"/>
      <c r="Z53" s="32"/>
      <c r="AA53" s="32"/>
      <c r="AB53" s="32"/>
      <c r="AC53" s="32"/>
      <c r="AD53" s="32"/>
      <c r="AE53" s="32"/>
      <c r="AF53" s="32"/>
      <c r="AG53" s="32"/>
      <c r="AH53" s="32"/>
      <c r="AI53" s="33"/>
    </row>
    <row r="54" spans="2:35" ht="24" customHeight="1" x14ac:dyDescent="0.2">
      <c r="B54" s="35" t="s">
        <v>75</v>
      </c>
      <c r="C54" s="35"/>
      <c r="D54" s="35"/>
      <c r="E54" s="35"/>
      <c r="F54" s="35"/>
      <c r="G54" s="35"/>
      <c r="H54" s="35"/>
      <c r="I54" s="35"/>
      <c r="J54" s="35"/>
      <c r="K54" s="35"/>
      <c r="L54" s="24"/>
      <c r="P54" s="39"/>
      <c r="V54" s="32"/>
      <c r="W54" s="32"/>
      <c r="X54" s="32"/>
      <c r="Y54" s="32"/>
      <c r="Z54" s="32"/>
      <c r="AA54" s="32"/>
      <c r="AB54" s="32"/>
      <c r="AC54" s="32"/>
      <c r="AD54" s="32"/>
      <c r="AE54" s="32"/>
      <c r="AF54" s="32"/>
      <c r="AG54" s="32"/>
      <c r="AH54" s="32"/>
      <c r="AI54" s="33"/>
    </row>
    <row r="55" spans="2:35" ht="24" customHeight="1" x14ac:dyDescent="0.2">
      <c r="B55" s="100" t="s">
        <v>74</v>
      </c>
      <c r="C55" s="100"/>
      <c r="D55" s="100"/>
      <c r="E55" s="100"/>
      <c r="F55" s="100"/>
      <c r="G55" s="100"/>
      <c r="H55" s="100"/>
      <c r="I55" s="100"/>
      <c r="J55" s="100"/>
      <c r="K55" s="100"/>
      <c r="L55" s="100"/>
      <c r="M55" s="100"/>
      <c r="N55" s="100"/>
      <c r="O55" s="100"/>
      <c r="P55" s="39"/>
      <c r="V55" s="32"/>
      <c r="W55" s="32"/>
      <c r="X55" s="32"/>
      <c r="Y55" s="32"/>
      <c r="Z55" s="32"/>
      <c r="AA55" s="32"/>
      <c r="AB55" s="32"/>
      <c r="AC55" s="32"/>
      <c r="AD55" s="32"/>
      <c r="AE55" s="32"/>
      <c r="AF55" s="32"/>
      <c r="AG55" s="32"/>
      <c r="AH55" s="32"/>
      <c r="AI55" s="33"/>
    </row>
    <row r="56" spans="2:35" ht="18" customHeight="1" x14ac:dyDescent="0.2">
      <c r="B56" s="101"/>
      <c r="C56" s="101"/>
      <c r="D56" s="101"/>
      <c r="E56" s="101"/>
      <c r="F56" s="101"/>
      <c r="G56" s="101"/>
      <c r="H56" s="101"/>
      <c r="I56" s="101"/>
      <c r="J56" s="101"/>
      <c r="K56" s="101"/>
      <c r="L56" s="101"/>
      <c r="M56" s="101"/>
      <c r="N56" s="101"/>
      <c r="O56" s="101"/>
      <c r="V56" s="32"/>
      <c r="W56" s="32"/>
      <c r="X56" s="32"/>
      <c r="Y56" s="32"/>
      <c r="Z56" s="32"/>
      <c r="AA56" s="32"/>
      <c r="AB56" s="32"/>
      <c r="AC56" s="32"/>
      <c r="AD56" s="32"/>
      <c r="AE56" s="32"/>
      <c r="AF56" s="32"/>
      <c r="AG56" s="32"/>
      <c r="AH56" s="32"/>
      <c r="AI56" s="33"/>
    </row>
    <row r="57" spans="2:35" s="5" customFormat="1" ht="11.5" x14ac:dyDescent="0.2">
      <c r="B57" s="85" t="s">
        <v>64</v>
      </c>
      <c r="C57" s="86" t="s">
        <v>33</v>
      </c>
      <c r="D57" s="86"/>
      <c r="E57" s="86"/>
      <c r="F57" s="86"/>
      <c r="G57" s="86"/>
      <c r="H57" s="86"/>
      <c r="I57" s="86"/>
      <c r="J57" s="86"/>
      <c r="K57" s="86"/>
      <c r="L57" s="86"/>
      <c r="M57" s="86"/>
      <c r="N57" s="86"/>
      <c r="O57" s="86"/>
      <c r="P57" s="87"/>
      <c r="V57" s="88"/>
      <c r="W57" s="88"/>
      <c r="X57" s="88"/>
      <c r="Y57" s="88"/>
      <c r="Z57" s="88"/>
      <c r="AA57" s="88"/>
      <c r="AB57" s="88"/>
      <c r="AC57" s="88"/>
      <c r="AD57" s="88"/>
      <c r="AE57" s="88"/>
      <c r="AF57" s="88"/>
      <c r="AG57" s="88"/>
      <c r="AH57" s="88"/>
      <c r="AI57" s="88"/>
    </row>
    <row r="58" spans="2:35" s="5" customFormat="1" ht="11.5" x14ac:dyDescent="0.2">
      <c r="B58" s="89"/>
      <c r="C58" s="90" t="s">
        <v>34</v>
      </c>
      <c r="D58" s="90"/>
      <c r="E58" s="90"/>
      <c r="F58" s="90"/>
      <c r="G58" s="90"/>
      <c r="H58" s="90"/>
      <c r="I58" s="90"/>
      <c r="J58" s="90"/>
      <c r="K58" s="90"/>
      <c r="L58" s="90"/>
      <c r="M58" s="90"/>
      <c r="N58" s="90"/>
      <c r="O58" s="90"/>
      <c r="P58" s="91"/>
      <c r="V58" s="88"/>
      <c r="W58" s="88"/>
      <c r="X58" s="88"/>
      <c r="Y58" s="88"/>
      <c r="Z58" s="88"/>
      <c r="AA58" s="88"/>
      <c r="AB58" s="88"/>
      <c r="AC58" s="88"/>
      <c r="AD58" s="88"/>
      <c r="AE58" s="88"/>
      <c r="AF58" s="88"/>
      <c r="AG58" s="88"/>
      <c r="AH58" s="88"/>
      <c r="AI58" s="88"/>
    </row>
    <row r="59" spans="2:35" s="5" customFormat="1" ht="11.5" x14ac:dyDescent="0.2">
      <c r="B59" s="85" t="s">
        <v>65</v>
      </c>
      <c r="C59" s="86" t="s">
        <v>66</v>
      </c>
      <c r="D59" s="86"/>
      <c r="E59" s="86"/>
      <c r="F59" s="86"/>
      <c r="G59" s="86"/>
      <c r="H59" s="86"/>
      <c r="I59" s="86"/>
      <c r="J59" s="86"/>
      <c r="K59" s="86"/>
      <c r="L59" s="86"/>
      <c r="M59" s="86"/>
      <c r="N59" s="86"/>
      <c r="O59" s="86"/>
      <c r="P59" s="87"/>
      <c r="V59" s="88"/>
      <c r="W59" s="88"/>
      <c r="X59" s="88"/>
      <c r="Y59" s="88"/>
      <c r="Z59" s="88"/>
      <c r="AA59" s="88"/>
      <c r="AB59" s="88"/>
      <c r="AC59" s="88"/>
      <c r="AD59" s="88"/>
      <c r="AE59" s="88"/>
      <c r="AF59" s="88"/>
      <c r="AG59" s="88"/>
      <c r="AH59" s="88"/>
      <c r="AI59" s="88"/>
    </row>
    <row r="60" spans="2:35" s="5" customFormat="1" ht="11.5" x14ac:dyDescent="0.2">
      <c r="B60" s="92"/>
      <c r="C60" s="93" t="s">
        <v>67</v>
      </c>
      <c r="D60" s="93"/>
      <c r="E60" s="93"/>
      <c r="F60" s="93"/>
      <c r="G60" s="93"/>
      <c r="H60" s="93"/>
      <c r="I60" s="93"/>
      <c r="J60" s="93"/>
      <c r="K60" s="93"/>
      <c r="L60" s="93"/>
      <c r="M60" s="93"/>
      <c r="N60" s="93"/>
      <c r="O60" s="93"/>
      <c r="P60" s="94"/>
    </row>
    <row r="61" spans="2:35" s="5" customFormat="1" ht="11.5" x14ac:dyDescent="0.2">
      <c r="B61" s="95"/>
      <c r="C61" s="90" t="s">
        <v>68</v>
      </c>
      <c r="D61" s="90"/>
      <c r="E61" s="90"/>
      <c r="F61" s="90"/>
      <c r="G61" s="90"/>
      <c r="H61" s="90"/>
      <c r="I61" s="90"/>
      <c r="J61" s="90"/>
      <c r="K61" s="90"/>
      <c r="L61" s="90"/>
      <c r="M61" s="90"/>
      <c r="N61" s="90"/>
      <c r="O61" s="90"/>
      <c r="P61" s="91"/>
    </row>
    <row r="62" spans="2:35" s="5" customFormat="1" ht="11.5" x14ac:dyDescent="0.2">
      <c r="B62" s="85" t="s">
        <v>69</v>
      </c>
      <c r="C62" s="96" t="s">
        <v>70</v>
      </c>
      <c r="D62" s="86"/>
      <c r="E62" s="86"/>
      <c r="F62" s="86"/>
      <c r="G62" s="86"/>
      <c r="H62" s="86"/>
      <c r="I62" s="86"/>
      <c r="J62" s="86"/>
      <c r="K62" s="86"/>
      <c r="L62" s="86"/>
      <c r="M62" s="86"/>
      <c r="N62" s="86"/>
      <c r="O62" s="86"/>
      <c r="P62" s="87"/>
    </row>
    <row r="63" spans="2:35" s="5" customFormat="1" ht="11.5" x14ac:dyDescent="0.2">
      <c r="B63" s="92"/>
      <c r="C63" s="97" t="s">
        <v>71</v>
      </c>
      <c r="D63" s="93"/>
      <c r="E63" s="93"/>
      <c r="F63" s="93"/>
      <c r="G63" s="93"/>
      <c r="H63" s="93"/>
      <c r="I63" s="93"/>
      <c r="J63" s="93"/>
      <c r="K63" s="93"/>
      <c r="L63" s="93"/>
      <c r="M63" s="93"/>
      <c r="N63" s="93"/>
      <c r="O63" s="93"/>
      <c r="P63" s="94"/>
    </row>
    <row r="64" spans="2:35" s="5" customFormat="1" ht="12" x14ac:dyDescent="0.2">
      <c r="B64" s="92"/>
      <c r="C64" s="98" t="s">
        <v>72</v>
      </c>
      <c r="D64" s="93"/>
      <c r="E64" s="93"/>
      <c r="F64" s="93"/>
      <c r="G64" s="93"/>
      <c r="H64" s="93"/>
      <c r="I64" s="93"/>
      <c r="J64" s="93"/>
      <c r="K64" s="93" t="s">
        <v>73</v>
      </c>
      <c r="L64" s="93"/>
      <c r="M64" s="93"/>
      <c r="N64" s="93"/>
      <c r="O64" s="93"/>
      <c r="P64" s="94"/>
    </row>
    <row r="65" spans="2:16" s="5" customFormat="1" ht="11.5" x14ac:dyDescent="0.2">
      <c r="B65" s="95"/>
      <c r="C65" s="99"/>
      <c r="D65" s="90"/>
      <c r="E65" s="90"/>
      <c r="F65" s="90"/>
      <c r="G65" s="90"/>
      <c r="H65" s="90"/>
      <c r="I65" s="90"/>
      <c r="J65" s="90"/>
      <c r="K65" s="90"/>
      <c r="L65" s="90"/>
      <c r="M65" s="90"/>
      <c r="N65" s="90"/>
      <c r="O65" s="90"/>
      <c r="P65" s="91"/>
    </row>
  </sheetData>
  <sheetProtection algorithmName="SHA-512" hashValue="2m4doubc6t4oqFV2aum0GBnTEohWB+rOBec2e5uraIA6RDEOJ9dRmA2EVQYR3X7cpP5GI4+qjzCd91skMRdr5A==" saltValue="G6MN3mLLWW751moCjNclKw==" spinCount="100000" sheet="1" objects="1" scenarios="1" formatCells="0"/>
  <mergeCells count="154">
    <mergeCell ref="A1:D2"/>
    <mergeCell ref="C43:D43"/>
    <mergeCell ref="C44:D44"/>
    <mergeCell ref="B55:O56"/>
    <mergeCell ref="K47:M47"/>
    <mergeCell ref="H47:I47"/>
    <mergeCell ref="B47:E47"/>
    <mergeCell ref="A4:C5"/>
    <mergeCell ref="D4:I5"/>
    <mergeCell ref="K4:O5"/>
    <mergeCell ref="A6:C7"/>
    <mergeCell ref="D6:I7"/>
    <mergeCell ref="C42:D42"/>
    <mergeCell ref="D14:H14"/>
    <mergeCell ref="D15:H15"/>
    <mergeCell ref="D16:H16"/>
    <mergeCell ref="D17:H17"/>
    <mergeCell ref="L17:N17"/>
    <mergeCell ref="L16:N16"/>
    <mergeCell ref="L15:N15"/>
    <mergeCell ref="L14:N14"/>
    <mergeCell ref="I18:I19"/>
    <mergeCell ref="K18:K19"/>
    <mergeCell ref="O18:O19"/>
    <mergeCell ref="A16:A19"/>
    <mergeCell ref="B16:B19"/>
    <mergeCell ref="C16:C19"/>
    <mergeCell ref="I16:I17"/>
    <mergeCell ref="O12:O13"/>
    <mergeCell ref="I14:I15"/>
    <mergeCell ref="K14:K15"/>
    <mergeCell ref="O14:O15"/>
    <mergeCell ref="A12:A15"/>
    <mergeCell ref="B12:B15"/>
    <mergeCell ref="C12:C15"/>
    <mergeCell ref="I12:I13"/>
    <mergeCell ref="K12:K13"/>
    <mergeCell ref="L12:N12"/>
    <mergeCell ref="L13:N13"/>
    <mergeCell ref="D12:H12"/>
    <mergeCell ref="D13:H13"/>
    <mergeCell ref="A8:C9"/>
    <mergeCell ref="H8:O9"/>
    <mergeCell ref="D9:G9"/>
    <mergeCell ref="B10:B11"/>
    <mergeCell ref="D10:H10"/>
    <mergeCell ref="I10:I11"/>
    <mergeCell ref="K10:K11"/>
    <mergeCell ref="O10:O11"/>
    <mergeCell ref="D11:H11"/>
    <mergeCell ref="L10:N10"/>
    <mergeCell ref="L11:N11"/>
    <mergeCell ref="K16:K17"/>
    <mergeCell ref="D18:H18"/>
    <mergeCell ref="D19:H19"/>
    <mergeCell ref="L19:N19"/>
    <mergeCell ref="L18:N18"/>
    <mergeCell ref="O20:O21"/>
    <mergeCell ref="I22:I23"/>
    <mergeCell ref="K22:K23"/>
    <mergeCell ref="O22:O23"/>
    <mergeCell ref="O16:O17"/>
    <mergeCell ref="A20:A23"/>
    <mergeCell ref="B20:B23"/>
    <mergeCell ref="C20:C23"/>
    <mergeCell ref="I20:I21"/>
    <mergeCell ref="K20:K21"/>
    <mergeCell ref="L21:N21"/>
    <mergeCell ref="L22:N22"/>
    <mergeCell ref="L23:N23"/>
    <mergeCell ref="D20:H20"/>
    <mergeCell ref="D21:H21"/>
    <mergeCell ref="D22:H22"/>
    <mergeCell ref="D23:H23"/>
    <mergeCell ref="L20:N20"/>
    <mergeCell ref="O24:O25"/>
    <mergeCell ref="I26:I27"/>
    <mergeCell ref="K26:K27"/>
    <mergeCell ref="O26:O27"/>
    <mergeCell ref="A24:A27"/>
    <mergeCell ref="B24:B27"/>
    <mergeCell ref="C24:C27"/>
    <mergeCell ref="I24:I25"/>
    <mergeCell ref="K24:K25"/>
    <mergeCell ref="L24:N24"/>
    <mergeCell ref="L25:N25"/>
    <mergeCell ref="L26:N26"/>
    <mergeCell ref="L27:N27"/>
    <mergeCell ref="D24:H24"/>
    <mergeCell ref="D25:H25"/>
    <mergeCell ref="D26:H26"/>
    <mergeCell ref="D27:H27"/>
    <mergeCell ref="A28:A31"/>
    <mergeCell ref="B28:B31"/>
    <mergeCell ref="C28:C31"/>
    <mergeCell ref="I28:I29"/>
    <mergeCell ref="K28:K29"/>
    <mergeCell ref="L28:N28"/>
    <mergeCell ref="L29:N29"/>
    <mergeCell ref="L30:N30"/>
    <mergeCell ref="L31:N31"/>
    <mergeCell ref="D28:H28"/>
    <mergeCell ref="D29:H29"/>
    <mergeCell ref="D30:H30"/>
    <mergeCell ref="D31:H31"/>
    <mergeCell ref="A32:A35"/>
    <mergeCell ref="B32:B35"/>
    <mergeCell ref="C32:C35"/>
    <mergeCell ref="I32:I33"/>
    <mergeCell ref="K32:K33"/>
    <mergeCell ref="L32:N32"/>
    <mergeCell ref="L33:N33"/>
    <mergeCell ref="L34:N34"/>
    <mergeCell ref="L35:N35"/>
    <mergeCell ref="D32:H32"/>
    <mergeCell ref="D33:H33"/>
    <mergeCell ref="D34:H34"/>
    <mergeCell ref="D35:H35"/>
    <mergeCell ref="A36:A39"/>
    <mergeCell ref="B36:B39"/>
    <mergeCell ref="C36:C39"/>
    <mergeCell ref="I36:I37"/>
    <mergeCell ref="K36:K37"/>
    <mergeCell ref="L36:N36"/>
    <mergeCell ref="L37:N37"/>
    <mergeCell ref="L38:N38"/>
    <mergeCell ref="L39:N39"/>
    <mergeCell ref="D36:H36"/>
    <mergeCell ref="D37:H37"/>
    <mergeCell ref="D38:H38"/>
    <mergeCell ref="D39:H39"/>
    <mergeCell ref="P54:P55"/>
    <mergeCell ref="Q3:R4"/>
    <mergeCell ref="J13:J14"/>
    <mergeCell ref="J17:J18"/>
    <mergeCell ref="J21:J22"/>
    <mergeCell ref="J25:J26"/>
    <mergeCell ref="J29:J30"/>
    <mergeCell ref="J33:J34"/>
    <mergeCell ref="J37:J38"/>
    <mergeCell ref="B40:O40"/>
    <mergeCell ref="O36:O37"/>
    <mergeCell ref="I38:I39"/>
    <mergeCell ref="K38:K39"/>
    <mergeCell ref="O38:O39"/>
    <mergeCell ref="C45:D45"/>
    <mergeCell ref="O32:O33"/>
    <mergeCell ref="I34:I35"/>
    <mergeCell ref="K34:K35"/>
    <mergeCell ref="O34:O35"/>
    <mergeCell ref="O28:O29"/>
    <mergeCell ref="I30:I31"/>
    <mergeCell ref="K30:K31"/>
    <mergeCell ref="O30:O31"/>
  </mergeCells>
  <phoneticPr fontId="2"/>
  <conditionalFormatting sqref="K57:K65">
    <cfRule type="containsText" dxfId="3" priority="2" operator="containsText" text="ー">
      <formula>NOT(ISERROR(SEARCH("ー",K57)))</formula>
    </cfRule>
  </conditionalFormatting>
  <dataValidations count="2">
    <dataValidation type="list" allowBlank="1" showInputMessage="1" showErrorMessage="1" sqref="K12:K39" xr:uid="{00000000-0002-0000-0000-000000000000}">
      <formula1>"●M,●W,△M,△W,ーM,ーW"</formula1>
    </dataValidation>
    <dataValidation type="list" allowBlank="1" showInputMessage="1" showErrorMessage="1" sqref="B12:B39" xr:uid="{23517D1D-4A67-446F-9E19-3F8418F78EA9}">
      <formula1>"MDA,MDB,MD80A,MD80B,MD80C,MD100A,MD100B,MD100C,MD120A,MD120B,MD120C,WDA,WDB,WD80A,WD80B,WD80C,WD100A,WD100B,WD100C,WD120A,WD120B,WD120C"</formula1>
    </dataValidation>
  </dataValidations>
  <hyperlinks>
    <hyperlink ref="H50" r:id="rId1" xr:uid="{C60A2328-2B9A-49E2-A635-71D38C625BE6}"/>
    <hyperlink ref="C64" r:id="rId2" xr:uid="{2673A6EE-4E11-4A4F-8124-9502282D250E}"/>
  </hyperlinks>
  <pageMargins left="0.51181102362204722" right="0.51181102362204722" top="0.51181102362204722" bottom="0.51181102362204722" header="0.31496062992125984" footer="0.31496062992125984"/>
  <pageSetup paperSize="9" orientation="portrait" r:id="rId3"/>
  <headerFooter alignWithMargins="0"/>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F2F13-EC74-44F6-BF6A-4BD7F47B4263}">
  <dimension ref="A1:AI65"/>
  <sheetViews>
    <sheetView showGridLines="0" showZeros="0" workbookViewId="0">
      <selection activeCell="Y5" sqref="Y5"/>
    </sheetView>
  </sheetViews>
  <sheetFormatPr defaultColWidth="9" defaultRowHeight="13" x14ac:dyDescent="0.2"/>
  <cols>
    <col min="1" max="1" width="4.08984375" style="3" customWidth="1"/>
    <col min="2" max="2" width="7.6328125" style="3" customWidth="1"/>
    <col min="3" max="3" width="5.6328125" style="3" customWidth="1"/>
    <col min="4" max="4" width="4.36328125" style="3" customWidth="1"/>
    <col min="5" max="5" width="3.6328125" style="3" customWidth="1"/>
    <col min="6" max="6" width="1.6328125" style="3" customWidth="1"/>
    <col min="7" max="7" width="4.36328125" style="3" customWidth="1"/>
    <col min="8" max="8" width="3.453125" style="3" customWidth="1"/>
    <col min="9" max="9" width="10.08984375" style="3" customWidth="1"/>
    <col min="10" max="10" width="5.90625" style="3" customWidth="1"/>
    <col min="11" max="11" width="3.36328125" style="3" customWidth="1"/>
    <col min="12" max="12" width="5.453125" style="3" customWidth="1"/>
    <col min="13" max="13" width="6.6328125" style="3" customWidth="1"/>
    <col min="14" max="14" width="14.6328125" style="3" customWidth="1"/>
    <col min="15" max="15" width="12.453125" style="3" customWidth="1"/>
    <col min="16" max="16" width="2.6328125" style="3" customWidth="1"/>
    <col min="17" max="18" width="9" style="3"/>
    <col min="19" max="19" width="12.36328125" style="3" customWidth="1"/>
    <col min="20" max="16384" width="9" style="3"/>
  </cols>
  <sheetData>
    <row r="1" spans="1:20" s="1" customFormat="1" ht="20.149999999999999" customHeight="1" x14ac:dyDescent="0.2">
      <c r="A1" s="83" t="s">
        <v>54</v>
      </c>
      <c r="B1" s="84"/>
      <c r="C1" s="84"/>
      <c r="D1" s="84"/>
      <c r="E1" s="2" t="s">
        <v>76</v>
      </c>
      <c r="F1" s="2"/>
      <c r="G1" s="2"/>
      <c r="H1" s="2"/>
      <c r="I1" s="2"/>
      <c r="J1" s="2"/>
      <c r="K1" s="2"/>
      <c r="L1" s="2"/>
      <c r="M1" s="2"/>
      <c r="N1" s="2"/>
    </row>
    <row r="2" spans="1:20" x14ac:dyDescent="0.2">
      <c r="A2" s="84"/>
      <c r="B2" s="84"/>
      <c r="C2" s="84"/>
      <c r="D2" s="84"/>
      <c r="O2" s="4" t="s">
        <v>53</v>
      </c>
    </row>
    <row r="3" spans="1:20" x14ac:dyDescent="0.2">
      <c r="Q3" s="40" t="s">
        <v>10</v>
      </c>
      <c r="R3" s="40"/>
    </row>
    <row r="4" spans="1:20" ht="15" customHeight="1" x14ac:dyDescent="0.2">
      <c r="A4" s="206" t="s">
        <v>12</v>
      </c>
      <c r="B4" s="207"/>
      <c r="C4" s="208"/>
      <c r="D4" s="209">
        <f>申込書1!D4</f>
        <v>0</v>
      </c>
      <c r="E4" s="210"/>
      <c r="F4" s="210"/>
      <c r="G4" s="210"/>
      <c r="H4" s="210"/>
      <c r="I4" s="210"/>
      <c r="J4" s="211"/>
      <c r="K4" s="212" t="s">
        <v>77</v>
      </c>
      <c r="L4" s="213"/>
      <c r="M4" s="213"/>
      <c r="N4" s="213"/>
      <c r="O4" s="214"/>
      <c r="Q4" s="40"/>
      <c r="R4" s="40"/>
    </row>
    <row r="5" spans="1:20" ht="15" customHeight="1" x14ac:dyDescent="0.2">
      <c r="A5" s="215"/>
      <c r="B5" s="216"/>
      <c r="C5" s="217"/>
      <c r="D5" s="218"/>
      <c r="E5" s="219"/>
      <c r="F5" s="219"/>
      <c r="G5" s="219"/>
      <c r="H5" s="219"/>
      <c r="I5" s="219"/>
      <c r="J5" s="220"/>
      <c r="K5" s="221"/>
      <c r="L5" s="222"/>
      <c r="M5" s="222"/>
      <c r="N5" s="222"/>
      <c r="O5" s="223"/>
      <c r="Q5" s="5" t="s">
        <v>8</v>
      </c>
    </row>
    <row r="6" spans="1:20" ht="15" customHeight="1" x14ac:dyDescent="0.2">
      <c r="A6" s="206" t="s">
        <v>13</v>
      </c>
      <c r="B6" s="207"/>
      <c r="C6" s="208"/>
      <c r="D6" s="209">
        <f>申込書1!D6</f>
        <v>0</v>
      </c>
      <c r="E6" s="210"/>
      <c r="F6" s="210"/>
      <c r="G6" s="210"/>
      <c r="H6" s="210"/>
      <c r="I6" s="210"/>
      <c r="J6" s="211"/>
      <c r="K6" s="221" t="s">
        <v>78</v>
      </c>
      <c r="L6" s="222"/>
      <c r="M6" s="222"/>
      <c r="N6" s="222"/>
      <c r="O6" s="223"/>
      <c r="Q6" s="10"/>
      <c r="R6" s="3" t="s">
        <v>37</v>
      </c>
    </row>
    <row r="7" spans="1:20" ht="15" customHeight="1" x14ac:dyDescent="0.2">
      <c r="A7" s="215"/>
      <c r="B7" s="216"/>
      <c r="C7" s="217"/>
      <c r="D7" s="218"/>
      <c r="E7" s="219"/>
      <c r="F7" s="219"/>
      <c r="G7" s="219"/>
      <c r="H7" s="219"/>
      <c r="I7" s="219"/>
      <c r="J7" s="220"/>
      <c r="K7" s="224"/>
      <c r="L7" s="225"/>
      <c r="M7" s="225"/>
      <c r="N7" s="225"/>
      <c r="O7" s="226"/>
      <c r="Q7" s="18"/>
      <c r="R7" s="3" t="s">
        <v>38</v>
      </c>
    </row>
    <row r="8" spans="1:20" ht="15" hidden="1" customHeight="1" x14ac:dyDescent="0.2">
      <c r="A8" s="206" t="s">
        <v>14</v>
      </c>
      <c r="B8" s="207"/>
      <c r="C8" s="208"/>
      <c r="D8" s="227" t="s">
        <v>4</v>
      </c>
      <c r="E8" s="228"/>
      <c r="F8" s="229" t="s">
        <v>5</v>
      </c>
      <c r="G8" s="228"/>
      <c r="H8" s="230"/>
      <c r="I8" s="230"/>
      <c r="J8" s="230"/>
      <c r="K8" s="230"/>
      <c r="L8" s="230"/>
      <c r="M8" s="230"/>
      <c r="N8" s="230"/>
      <c r="O8" s="231"/>
    </row>
    <row r="9" spans="1:20" ht="15" hidden="1" customHeight="1" x14ac:dyDescent="0.2">
      <c r="A9" s="215"/>
      <c r="B9" s="216"/>
      <c r="C9" s="217"/>
      <c r="D9" s="224"/>
      <c r="E9" s="225"/>
      <c r="F9" s="225"/>
      <c r="G9" s="225"/>
      <c r="H9" s="232"/>
      <c r="I9" s="232"/>
      <c r="J9" s="232"/>
      <c r="K9" s="232"/>
      <c r="L9" s="232"/>
      <c r="M9" s="232"/>
      <c r="N9" s="232"/>
      <c r="O9" s="233"/>
    </row>
    <row r="10" spans="1:20" ht="16" customHeight="1" x14ac:dyDescent="0.2">
      <c r="A10" s="234"/>
      <c r="B10" s="235" t="s">
        <v>1</v>
      </c>
      <c r="C10" s="236" t="s">
        <v>0</v>
      </c>
      <c r="D10" s="237" t="s">
        <v>23</v>
      </c>
      <c r="E10" s="237"/>
      <c r="F10" s="237"/>
      <c r="G10" s="237"/>
      <c r="H10" s="237"/>
      <c r="I10" s="256" t="s">
        <v>85</v>
      </c>
      <c r="J10" s="238" t="s">
        <v>39</v>
      </c>
      <c r="K10" s="239" t="s">
        <v>9</v>
      </c>
      <c r="L10" s="240" t="s">
        <v>26</v>
      </c>
      <c r="M10" s="240"/>
      <c r="N10" s="240"/>
      <c r="O10" s="241" t="s">
        <v>7</v>
      </c>
      <c r="Q10" s="22" t="s">
        <v>11</v>
      </c>
      <c r="R10" s="23"/>
      <c r="S10" s="24"/>
      <c r="T10" s="24"/>
    </row>
    <row r="11" spans="1:20" ht="16" customHeight="1" x14ac:dyDescent="0.2">
      <c r="A11" s="242"/>
      <c r="B11" s="243"/>
      <c r="C11" s="244" t="s">
        <v>6</v>
      </c>
      <c r="D11" s="245" t="s">
        <v>24</v>
      </c>
      <c r="E11" s="246"/>
      <c r="F11" s="246"/>
      <c r="G11" s="246"/>
      <c r="H11" s="247"/>
      <c r="I11" s="248"/>
      <c r="J11" s="249" t="s">
        <v>51</v>
      </c>
      <c r="K11" s="250"/>
      <c r="L11" s="251" t="s">
        <v>27</v>
      </c>
      <c r="M11" s="252"/>
      <c r="N11" s="253"/>
      <c r="O11" s="254"/>
      <c r="Q11" s="22" t="s">
        <v>18</v>
      </c>
      <c r="R11" s="23"/>
      <c r="S11" s="23"/>
      <c r="T11" s="24"/>
    </row>
    <row r="12" spans="1:20" ht="16" customHeight="1" x14ac:dyDescent="0.2">
      <c r="A12" s="44">
        <v>7</v>
      </c>
      <c r="B12" s="143"/>
      <c r="C12" s="143"/>
      <c r="D12" s="144"/>
      <c r="E12" s="144"/>
      <c r="F12" s="144"/>
      <c r="G12" s="144"/>
      <c r="H12" s="144"/>
      <c r="I12" s="140"/>
      <c r="J12" s="155" t="str">
        <f>IF(I12&lt;&gt;"",DATEDIF(I12,DATEVALUE("2026/2/23"),"Y"),"")</f>
        <v/>
      </c>
      <c r="K12" s="140"/>
      <c r="L12" s="115"/>
      <c r="M12" s="116"/>
      <c r="N12" s="117"/>
      <c r="O12" s="146"/>
      <c r="Q12" s="3" t="s">
        <v>17</v>
      </c>
    </row>
    <row r="13" spans="1:20" ht="16" customHeight="1" x14ac:dyDescent="0.2">
      <c r="A13" s="44"/>
      <c r="B13" s="143"/>
      <c r="C13" s="143"/>
      <c r="D13" s="147"/>
      <c r="E13" s="147"/>
      <c r="F13" s="147"/>
      <c r="G13" s="147"/>
      <c r="H13" s="147"/>
      <c r="I13" s="141"/>
      <c r="J13" s="148" t="str">
        <f>IF(I12="","",J12+J15)</f>
        <v/>
      </c>
      <c r="K13" s="141"/>
      <c r="L13" s="46"/>
      <c r="M13" s="47"/>
      <c r="N13" s="48"/>
      <c r="O13" s="149"/>
    </row>
    <row r="14" spans="1:20" ht="16" customHeight="1" x14ac:dyDescent="0.2">
      <c r="A14" s="44"/>
      <c r="B14" s="143"/>
      <c r="C14" s="143"/>
      <c r="D14" s="150"/>
      <c r="E14" s="150"/>
      <c r="F14" s="150"/>
      <c r="G14" s="150"/>
      <c r="H14" s="150"/>
      <c r="I14" s="142"/>
      <c r="J14" s="151"/>
      <c r="K14" s="142"/>
      <c r="L14" s="46"/>
      <c r="M14" s="47"/>
      <c r="N14" s="48"/>
      <c r="O14" s="152"/>
      <c r="Q14" s="3" t="s">
        <v>21</v>
      </c>
    </row>
    <row r="15" spans="1:20" ht="16" customHeight="1" x14ac:dyDescent="0.2">
      <c r="A15" s="45"/>
      <c r="B15" s="153"/>
      <c r="C15" s="153"/>
      <c r="D15" s="147"/>
      <c r="E15" s="147"/>
      <c r="F15" s="147"/>
      <c r="G15" s="147"/>
      <c r="H15" s="147"/>
      <c r="I15" s="141"/>
      <c r="J15" s="255" t="str">
        <f>IF(I14&lt;&gt;"",DATEDIF(I14,DATEVALUE("2026/2/23"),"Y"),"")</f>
        <v/>
      </c>
      <c r="K15" s="141"/>
      <c r="L15" s="46"/>
      <c r="M15" s="47"/>
      <c r="N15" s="48"/>
      <c r="O15" s="149"/>
    </row>
    <row r="16" spans="1:20" ht="16" customHeight="1" x14ac:dyDescent="0.2">
      <c r="A16" s="44">
        <v>8</v>
      </c>
      <c r="B16" s="143"/>
      <c r="C16" s="143"/>
      <c r="D16" s="144"/>
      <c r="E16" s="144"/>
      <c r="F16" s="144"/>
      <c r="G16" s="144"/>
      <c r="H16" s="144"/>
      <c r="I16" s="140"/>
      <c r="J16" s="145" t="str">
        <f>IF(I16&lt;&gt;"",DATEDIF(I16,DATEVALUE("2026/2/23"),"Y"),"")</f>
        <v/>
      </c>
      <c r="K16" s="140"/>
      <c r="L16" s="115"/>
      <c r="M16" s="116"/>
      <c r="N16" s="117"/>
      <c r="O16" s="146"/>
      <c r="Q16" s="25" t="s">
        <v>50</v>
      </c>
      <c r="R16" s="24"/>
      <c r="S16" s="24"/>
      <c r="T16" s="24"/>
    </row>
    <row r="17" spans="1:17" ht="16" customHeight="1" x14ac:dyDescent="0.2">
      <c r="A17" s="44"/>
      <c r="B17" s="143"/>
      <c r="C17" s="143"/>
      <c r="D17" s="147"/>
      <c r="E17" s="147"/>
      <c r="F17" s="147"/>
      <c r="G17" s="147"/>
      <c r="H17" s="147"/>
      <c r="I17" s="141"/>
      <c r="J17" s="148" t="str">
        <f>IF(I16="","",J16+J19)</f>
        <v/>
      </c>
      <c r="K17" s="141"/>
      <c r="L17" s="46"/>
      <c r="M17" s="47"/>
      <c r="N17" s="48"/>
      <c r="O17" s="149"/>
      <c r="Q17" s="26" t="s">
        <v>36</v>
      </c>
    </row>
    <row r="18" spans="1:17" ht="16" customHeight="1" x14ac:dyDescent="0.2">
      <c r="A18" s="44"/>
      <c r="B18" s="143"/>
      <c r="C18" s="143"/>
      <c r="D18" s="150"/>
      <c r="E18" s="150"/>
      <c r="F18" s="150"/>
      <c r="G18" s="150"/>
      <c r="H18" s="150"/>
      <c r="I18" s="142"/>
      <c r="J18" s="151"/>
      <c r="K18" s="142"/>
      <c r="L18" s="46"/>
      <c r="M18" s="47"/>
      <c r="N18" s="48"/>
      <c r="O18" s="152"/>
      <c r="Q18" s="27" t="s">
        <v>22</v>
      </c>
    </row>
    <row r="19" spans="1:17" ht="16" customHeight="1" x14ac:dyDescent="0.2">
      <c r="A19" s="45"/>
      <c r="B19" s="153"/>
      <c r="C19" s="153"/>
      <c r="D19" s="147"/>
      <c r="E19" s="147"/>
      <c r="F19" s="147"/>
      <c r="G19" s="147"/>
      <c r="H19" s="147"/>
      <c r="I19" s="141"/>
      <c r="J19" s="145" t="str">
        <f>IF(I18&lt;&gt;"",DATEDIF(I18,DATEVALUE("2026/2/23"),"Y"),"")</f>
        <v/>
      </c>
      <c r="K19" s="141"/>
      <c r="L19" s="46"/>
      <c r="M19" s="47"/>
      <c r="N19" s="48"/>
      <c r="O19" s="149"/>
    </row>
    <row r="20" spans="1:17" ht="16" customHeight="1" x14ac:dyDescent="0.2">
      <c r="A20" s="43">
        <v>9</v>
      </c>
      <c r="B20" s="154"/>
      <c r="C20" s="154"/>
      <c r="D20" s="150"/>
      <c r="E20" s="150"/>
      <c r="F20" s="150"/>
      <c r="G20" s="150"/>
      <c r="H20" s="150"/>
      <c r="I20" s="142"/>
      <c r="J20" s="155" t="str">
        <f>IF(I20&lt;&gt;"",DATEDIF(I20,DATEVALUE("2026/2/23"),"Y"),"")</f>
        <v/>
      </c>
      <c r="K20" s="142"/>
      <c r="L20" s="46"/>
      <c r="M20" s="47"/>
      <c r="N20" s="48"/>
      <c r="O20" s="152"/>
    </row>
    <row r="21" spans="1:17" ht="16" customHeight="1" x14ac:dyDescent="0.2">
      <c r="A21" s="44"/>
      <c r="B21" s="143"/>
      <c r="C21" s="143"/>
      <c r="D21" s="147"/>
      <c r="E21" s="147"/>
      <c r="F21" s="147"/>
      <c r="G21" s="147"/>
      <c r="H21" s="147"/>
      <c r="I21" s="141"/>
      <c r="J21" s="148" t="str">
        <f t="shared" ref="J21" si="0">IF(I20="","",J20+J23)</f>
        <v/>
      </c>
      <c r="K21" s="141"/>
      <c r="L21" s="46"/>
      <c r="M21" s="47"/>
      <c r="N21" s="48"/>
      <c r="O21" s="149"/>
    </row>
    <row r="22" spans="1:17" ht="16" customHeight="1" x14ac:dyDescent="0.2">
      <c r="A22" s="44"/>
      <c r="B22" s="143"/>
      <c r="C22" s="143"/>
      <c r="D22" s="150"/>
      <c r="E22" s="150"/>
      <c r="F22" s="150"/>
      <c r="G22" s="150"/>
      <c r="H22" s="150"/>
      <c r="I22" s="142"/>
      <c r="J22" s="151"/>
      <c r="K22" s="142"/>
      <c r="L22" s="46"/>
      <c r="M22" s="47"/>
      <c r="N22" s="48"/>
      <c r="O22" s="152"/>
    </row>
    <row r="23" spans="1:17" ht="16" customHeight="1" x14ac:dyDescent="0.2">
      <c r="A23" s="45"/>
      <c r="B23" s="153"/>
      <c r="C23" s="153"/>
      <c r="D23" s="147"/>
      <c r="E23" s="147"/>
      <c r="F23" s="147"/>
      <c r="G23" s="147"/>
      <c r="H23" s="147"/>
      <c r="I23" s="141"/>
      <c r="J23" s="145" t="str">
        <f>IF(I22&lt;&gt;"",DATEDIF(I22,DATEVALUE("2026/2/23"),"Y"),"")</f>
        <v/>
      </c>
      <c r="K23" s="141"/>
      <c r="L23" s="46"/>
      <c r="M23" s="47"/>
      <c r="N23" s="48"/>
      <c r="O23" s="149"/>
    </row>
    <row r="24" spans="1:17" ht="16" customHeight="1" x14ac:dyDescent="0.2">
      <c r="A24" s="43">
        <v>10</v>
      </c>
      <c r="B24" s="154"/>
      <c r="C24" s="154"/>
      <c r="D24" s="150"/>
      <c r="E24" s="150"/>
      <c r="F24" s="150"/>
      <c r="G24" s="150"/>
      <c r="H24" s="150"/>
      <c r="I24" s="142"/>
      <c r="J24" s="155" t="str">
        <f>IF(I24&lt;&gt;"",DATEDIF(I24,DATEVALUE("2026/2/23"),"Y"),"")</f>
        <v/>
      </c>
      <c r="K24" s="142"/>
      <c r="L24" s="46"/>
      <c r="M24" s="47"/>
      <c r="N24" s="48"/>
      <c r="O24" s="152"/>
    </row>
    <row r="25" spans="1:17" ht="16" customHeight="1" x14ac:dyDescent="0.2">
      <c r="A25" s="44"/>
      <c r="B25" s="143"/>
      <c r="C25" s="143"/>
      <c r="D25" s="147"/>
      <c r="E25" s="147"/>
      <c r="F25" s="147"/>
      <c r="G25" s="147"/>
      <c r="H25" s="147"/>
      <c r="I25" s="141"/>
      <c r="J25" s="148" t="str">
        <f t="shared" ref="J25" si="1">IF(I24="","",J24+J27)</f>
        <v/>
      </c>
      <c r="K25" s="141"/>
      <c r="L25" s="46"/>
      <c r="M25" s="47"/>
      <c r="N25" s="48"/>
      <c r="O25" s="149"/>
    </row>
    <row r="26" spans="1:17" ht="16" customHeight="1" x14ac:dyDescent="0.2">
      <c r="A26" s="44"/>
      <c r="B26" s="143"/>
      <c r="C26" s="143"/>
      <c r="D26" s="150"/>
      <c r="E26" s="150"/>
      <c r="F26" s="150"/>
      <c r="G26" s="150"/>
      <c r="H26" s="150"/>
      <c r="I26" s="142"/>
      <c r="J26" s="151"/>
      <c r="K26" s="142"/>
      <c r="L26" s="46"/>
      <c r="M26" s="47"/>
      <c r="N26" s="48"/>
      <c r="O26" s="152"/>
    </row>
    <row r="27" spans="1:17" ht="16" customHeight="1" x14ac:dyDescent="0.2">
      <c r="A27" s="45"/>
      <c r="B27" s="153"/>
      <c r="C27" s="153"/>
      <c r="D27" s="147"/>
      <c r="E27" s="147"/>
      <c r="F27" s="147"/>
      <c r="G27" s="147"/>
      <c r="H27" s="147"/>
      <c r="I27" s="141"/>
      <c r="J27" s="145" t="str">
        <f>IF(I26&lt;&gt;"",DATEDIF(I26,DATEVALUE("2026/2/23"),"Y"),"")</f>
        <v/>
      </c>
      <c r="K27" s="141"/>
      <c r="L27" s="46"/>
      <c r="M27" s="47"/>
      <c r="N27" s="48"/>
      <c r="O27" s="149"/>
    </row>
    <row r="28" spans="1:17" ht="16" customHeight="1" x14ac:dyDescent="0.2">
      <c r="A28" s="43">
        <v>11</v>
      </c>
      <c r="B28" s="154"/>
      <c r="C28" s="154"/>
      <c r="D28" s="150"/>
      <c r="E28" s="150"/>
      <c r="F28" s="150"/>
      <c r="G28" s="150"/>
      <c r="H28" s="150"/>
      <c r="I28" s="142"/>
      <c r="J28" s="155" t="str">
        <f>IF(I28&lt;&gt;"",DATEDIF(I28,DATEVALUE("2026/2/23"),"Y"),"")</f>
        <v/>
      </c>
      <c r="K28" s="142"/>
      <c r="L28" s="46"/>
      <c r="M28" s="47"/>
      <c r="N28" s="48"/>
      <c r="O28" s="152"/>
    </row>
    <row r="29" spans="1:17" ht="16" customHeight="1" x14ac:dyDescent="0.2">
      <c r="A29" s="44"/>
      <c r="B29" s="143"/>
      <c r="C29" s="143"/>
      <c r="D29" s="147"/>
      <c r="E29" s="147"/>
      <c r="F29" s="147"/>
      <c r="G29" s="147"/>
      <c r="H29" s="147"/>
      <c r="I29" s="141"/>
      <c r="J29" s="148" t="str">
        <f t="shared" ref="J29" si="2">IF(I28="","",J28+J31)</f>
        <v/>
      </c>
      <c r="K29" s="141"/>
      <c r="L29" s="46"/>
      <c r="M29" s="47"/>
      <c r="N29" s="48"/>
      <c r="O29" s="149"/>
    </row>
    <row r="30" spans="1:17" ht="16" customHeight="1" x14ac:dyDescent="0.2">
      <c r="A30" s="44"/>
      <c r="B30" s="143"/>
      <c r="C30" s="143"/>
      <c r="D30" s="150"/>
      <c r="E30" s="150"/>
      <c r="F30" s="150"/>
      <c r="G30" s="150"/>
      <c r="H30" s="150"/>
      <c r="I30" s="142"/>
      <c r="J30" s="151"/>
      <c r="K30" s="142"/>
      <c r="L30" s="46"/>
      <c r="M30" s="47"/>
      <c r="N30" s="48"/>
      <c r="O30" s="152"/>
    </row>
    <row r="31" spans="1:17" ht="16" customHeight="1" x14ac:dyDescent="0.2">
      <c r="A31" s="45"/>
      <c r="B31" s="153"/>
      <c r="C31" s="153"/>
      <c r="D31" s="147"/>
      <c r="E31" s="147"/>
      <c r="F31" s="147"/>
      <c r="G31" s="147"/>
      <c r="H31" s="147"/>
      <c r="I31" s="141"/>
      <c r="J31" s="145" t="str">
        <f>IF(I30&lt;&gt;"",DATEDIF(I30,DATEVALUE("2026/2/23"),"Y"),"")</f>
        <v/>
      </c>
      <c r="K31" s="141"/>
      <c r="L31" s="46"/>
      <c r="M31" s="47"/>
      <c r="N31" s="48"/>
      <c r="O31" s="149"/>
    </row>
    <row r="32" spans="1:17" ht="16" customHeight="1" x14ac:dyDescent="0.2">
      <c r="A32" s="43">
        <v>12</v>
      </c>
      <c r="B32" s="154"/>
      <c r="C32" s="154"/>
      <c r="D32" s="150"/>
      <c r="E32" s="150"/>
      <c r="F32" s="150"/>
      <c r="G32" s="150"/>
      <c r="H32" s="150"/>
      <c r="I32" s="142"/>
      <c r="J32" s="155" t="str">
        <f>IF(I32&lt;&gt;"",DATEDIF(I32,DATEVALUE("2026/2/23"),"Y"),"")</f>
        <v/>
      </c>
      <c r="K32" s="142"/>
      <c r="L32" s="46"/>
      <c r="M32" s="47"/>
      <c r="N32" s="48"/>
      <c r="O32" s="152"/>
    </row>
    <row r="33" spans="1:16" ht="16" customHeight="1" x14ac:dyDescent="0.2">
      <c r="A33" s="44"/>
      <c r="B33" s="143"/>
      <c r="C33" s="143"/>
      <c r="D33" s="147"/>
      <c r="E33" s="147"/>
      <c r="F33" s="147"/>
      <c r="G33" s="147"/>
      <c r="H33" s="147"/>
      <c r="I33" s="141"/>
      <c r="J33" s="148" t="str">
        <f t="shared" ref="J33" si="3">IF(I32="","",J32+J35)</f>
        <v/>
      </c>
      <c r="K33" s="141"/>
      <c r="L33" s="46"/>
      <c r="M33" s="47"/>
      <c r="N33" s="48"/>
      <c r="O33" s="149"/>
    </row>
    <row r="34" spans="1:16" ht="16" customHeight="1" x14ac:dyDescent="0.2">
      <c r="A34" s="44"/>
      <c r="B34" s="143"/>
      <c r="C34" s="143"/>
      <c r="D34" s="150"/>
      <c r="E34" s="150"/>
      <c r="F34" s="150"/>
      <c r="G34" s="150"/>
      <c r="H34" s="150"/>
      <c r="I34" s="142"/>
      <c r="J34" s="151"/>
      <c r="K34" s="142"/>
      <c r="L34" s="46"/>
      <c r="M34" s="47"/>
      <c r="N34" s="48"/>
      <c r="O34" s="152"/>
    </row>
    <row r="35" spans="1:16" ht="16" customHeight="1" x14ac:dyDescent="0.2">
      <c r="A35" s="45"/>
      <c r="B35" s="153"/>
      <c r="C35" s="153"/>
      <c r="D35" s="147"/>
      <c r="E35" s="147"/>
      <c r="F35" s="147"/>
      <c r="G35" s="147"/>
      <c r="H35" s="147"/>
      <c r="I35" s="141"/>
      <c r="J35" s="145" t="str">
        <f>IF(I34&lt;&gt;"",DATEDIF(I34,DATEVALUE("2026/2/23"),"Y"),"")</f>
        <v/>
      </c>
      <c r="K35" s="141"/>
      <c r="L35" s="46"/>
      <c r="M35" s="47"/>
      <c r="N35" s="48"/>
      <c r="O35" s="149"/>
    </row>
    <row r="36" spans="1:16" ht="16" customHeight="1" x14ac:dyDescent="0.2">
      <c r="A36" s="43">
        <v>13</v>
      </c>
      <c r="B36" s="154"/>
      <c r="C36" s="154"/>
      <c r="D36" s="150"/>
      <c r="E36" s="150"/>
      <c r="F36" s="150"/>
      <c r="G36" s="150"/>
      <c r="H36" s="150"/>
      <c r="I36" s="142"/>
      <c r="J36" s="155" t="str">
        <f>IF(I36&lt;&gt;"",DATEDIF(I36,DATEVALUE("2026/2/23"),"Y"),"")</f>
        <v/>
      </c>
      <c r="K36" s="142"/>
      <c r="L36" s="46"/>
      <c r="M36" s="47"/>
      <c r="N36" s="48"/>
      <c r="O36" s="152"/>
    </row>
    <row r="37" spans="1:16" ht="16" customHeight="1" x14ac:dyDescent="0.2">
      <c r="A37" s="44"/>
      <c r="B37" s="143"/>
      <c r="C37" s="143"/>
      <c r="D37" s="147"/>
      <c r="E37" s="147"/>
      <c r="F37" s="147"/>
      <c r="G37" s="147"/>
      <c r="H37" s="147"/>
      <c r="I37" s="141"/>
      <c r="J37" s="148" t="str">
        <f t="shared" ref="J37" si="4">IF(I36="","",J36+J39)</f>
        <v/>
      </c>
      <c r="K37" s="141"/>
      <c r="L37" s="46"/>
      <c r="M37" s="47"/>
      <c r="N37" s="48"/>
      <c r="O37" s="149"/>
    </row>
    <row r="38" spans="1:16" ht="16" customHeight="1" x14ac:dyDescent="0.2">
      <c r="A38" s="44"/>
      <c r="B38" s="143"/>
      <c r="C38" s="143"/>
      <c r="D38" s="150"/>
      <c r="E38" s="150"/>
      <c r="F38" s="150"/>
      <c r="G38" s="150"/>
      <c r="H38" s="150"/>
      <c r="I38" s="142"/>
      <c r="J38" s="151"/>
      <c r="K38" s="142"/>
      <c r="L38" s="46"/>
      <c r="M38" s="47"/>
      <c r="N38" s="48"/>
      <c r="O38" s="152"/>
    </row>
    <row r="39" spans="1:16" ht="16" customHeight="1" x14ac:dyDescent="0.2">
      <c r="A39" s="45"/>
      <c r="B39" s="153"/>
      <c r="C39" s="153"/>
      <c r="D39" s="147"/>
      <c r="E39" s="147"/>
      <c r="F39" s="147"/>
      <c r="G39" s="147"/>
      <c r="H39" s="147"/>
      <c r="I39" s="141"/>
      <c r="J39" s="156" t="str">
        <f>IF(I38&lt;&gt;"",DATEDIF(I38,DATEVALUE("2026/2/23"),"Y"),"")</f>
        <v/>
      </c>
      <c r="K39" s="141"/>
      <c r="L39" s="46"/>
      <c r="M39" s="47"/>
      <c r="N39" s="48"/>
      <c r="O39" s="149"/>
    </row>
    <row r="40" spans="1:16" x14ac:dyDescent="0.2">
      <c r="A40" s="174"/>
      <c r="B40" s="175" t="s">
        <v>3</v>
      </c>
      <c r="C40" s="175"/>
      <c r="D40" s="175"/>
      <c r="E40" s="175"/>
      <c r="F40" s="175"/>
      <c r="G40" s="175"/>
      <c r="H40" s="175"/>
      <c r="I40" s="175"/>
      <c r="J40" s="175"/>
      <c r="K40" s="175"/>
      <c r="L40" s="175"/>
      <c r="M40" s="175"/>
      <c r="N40" s="175"/>
      <c r="O40" s="175"/>
    </row>
    <row r="41" spans="1:16" x14ac:dyDescent="0.2">
      <c r="A41" s="174"/>
      <c r="B41" s="176"/>
      <c r="C41" s="176"/>
      <c r="D41" s="176"/>
      <c r="E41" s="176"/>
      <c r="F41" s="176"/>
      <c r="G41" s="176"/>
      <c r="H41" s="176"/>
      <c r="I41" s="176"/>
      <c r="J41" s="176"/>
      <c r="K41" s="176"/>
      <c r="L41" s="176"/>
      <c r="M41" s="176"/>
      <c r="N41" s="176"/>
      <c r="O41" s="176"/>
    </row>
    <row r="42" spans="1:16" x14ac:dyDescent="0.2">
      <c r="A42" s="184" t="s">
        <v>58</v>
      </c>
      <c r="B42" s="184"/>
      <c r="C42" s="174"/>
      <c r="D42" s="174"/>
      <c r="E42" s="174"/>
      <c r="F42" s="174"/>
      <c r="G42" s="174"/>
      <c r="H42" s="174"/>
      <c r="I42" s="174"/>
      <c r="J42" s="174"/>
      <c r="K42" s="174"/>
      <c r="L42" s="174"/>
      <c r="M42" s="174"/>
      <c r="N42" s="174"/>
      <c r="O42" s="174"/>
    </row>
    <row r="43" spans="1:16" x14ac:dyDescent="0.2">
      <c r="A43" s="174"/>
      <c r="B43" s="177" t="s">
        <v>59</v>
      </c>
      <c r="C43" s="157" t="s">
        <v>25</v>
      </c>
      <c r="D43" s="157"/>
      <c r="E43" s="178" t="s">
        <v>2</v>
      </c>
      <c r="F43" s="179"/>
      <c r="G43" s="158">
        <f>COUNTIF($K$12:$K$39,"●W")+COUNTIF($K$12:$K$39,"△W")</f>
        <v>0</v>
      </c>
      <c r="H43" s="180" t="s">
        <v>20</v>
      </c>
      <c r="I43" s="159">
        <f>C43*G43</f>
        <v>0</v>
      </c>
      <c r="J43" s="181" t="s">
        <v>19</v>
      </c>
      <c r="K43" s="181"/>
      <c r="L43" s="205" t="s">
        <v>84</v>
      </c>
      <c r="M43" s="182"/>
      <c r="N43" s="182"/>
      <c r="O43" s="182"/>
    </row>
    <row r="44" spans="1:16" x14ac:dyDescent="0.2">
      <c r="A44" s="174"/>
      <c r="B44" s="177" t="s">
        <v>60</v>
      </c>
      <c r="C44" s="160">
        <v>2000</v>
      </c>
      <c r="D44" s="160"/>
      <c r="E44" s="178" t="s">
        <v>2</v>
      </c>
      <c r="F44" s="179"/>
      <c r="G44" s="158">
        <f>COUNTIF($K$12:$K$39,"●M")+COUNTIF($K$12:$K$39,"△M")</f>
        <v>0</v>
      </c>
      <c r="H44" s="180" t="s">
        <v>20</v>
      </c>
      <c r="I44" s="159">
        <f>C44*G44</f>
        <v>0</v>
      </c>
      <c r="J44" s="181" t="s">
        <v>19</v>
      </c>
      <c r="K44" s="181"/>
      <c r="L44" s="182"/>
      <c r="M44" s="182"/>
      <c r="N44" s="182"/>
      <c r="O44" s="182"/>
    </row>
    <row r="45" spans="1:16" x14ac:dyDescent="0.2">
      <c r="A45" s="174"/>
      <c r="B45" s="183" t="s">
        <v>61</v>
      </c>
      <c r="C45" s="160">
        <v>2200</v>
      </c>
      <c r="D45" s="160"/>
      <c r="E45" s="178" t="s">
        <v>2</v>
      </c>
      <c r="F45" s="179"/>
      <c r="G45" s="158">
        <f>COUNTIF($K$12:$K$39,"ーW")</f>
        <v>0</v>
      </c>
      <c r="H45" s="180" t="s">
        <v>20</v>
      </c>
      <c r="I45" s="159">
        <f>C45*G45</f>
        <v>0</v>
      </c>
      <c r="J45" s="181" t="s">
        <v>19</v>
      </c>
      <c r="K45" s="181"/>
      <c r="L45" s="182"/>
      <c r="M45" s="182"/>
      <c r="N45" s="182"/>
      <c r="O45" s="182"/>
    </row>
    <row r="46" spans="1:16" x14ac:dyDescent="0.2">
      <c r="A46" s="174"/>
      <c r="B46" s="183" t="s">
        <v>62</v>
      </c>
      <c r="C46" s="157" t="s">
        <v>57</v>
      </c>
      <c r="D46" s="157"/>
      <c r="E46" s="178" t="s">
        <v>2</v>
      </c>
      <c r="F46" s="174"/>
      <c r="G46" s="158">
        <f>COUNTIF($K$12:$K$39,"ーM")</f>
        <v>0</v>
      </c>
      <c r="H46" s="180" t="s">
        <v>20</v>
      </c>
      <c r="I46" s="159">
        <f>C46*G46</f>
        <v>0</v>
      </c>
      <c r="J46" s="181" t="s">
        <v>19</v>
      </c>
      <c r="K46" s="181"/>
      <c r="L46" s="182"/>
      <c r="M46" s="182"/>
      <c r="N46" s="182"/>
      <c r="O46" s="182"/>
      <c r="P46" s="161"/>
    </row>
    <row r="47" spans="1:16" ht="6.75" customHeight="1" x14ac:dyDescent="0.2">
      <c r="C47" s="28"/>
      <c r="D47" s="28"/>
      <c r="E47" s="28"/>
      <c r="G47" s="30"/>
      <c r="H47" s="29"/>
      <c r="I47" s="30"/>
      <c r="J47" s="30"/>
      <c r="K47" s="30"/>
      <c r="L47" s="31"/>
      <c r="M47" s="30"/>
      <c r="N47" s="30"/>
      <c r="O47" s="1"/>
    </row>
    <row r="48" spans="1:16" s="172" customFormat="1" ht="8.25" customHeight="1" x14ac:dyDescent="0.2">
      <c r="B48" s="173"/>
    </row>
    <row r="49" spans="2:35" ht="18" customHeight="1" x14ac:dyDescent="0.2">
      <c r="B49" s="168" t="s">
        <v>63</v>
      </c>
      <c r="C49" s="169"/>
      <c r="D49" s="169"/>
      <c r="E49" s="169"/>
      <c r="F49" s="169"/>
      <c r="G49" s="169"/>
      <c r="H49" s="169"/>
      <c r="I49" s="169"/>
      <c r="J49" s="169"/>
      <c r="K49" s="169"/>
      <c r="L49" s="169"/>
      <c r="M49" s="169"/>
      <c r="N49" s="24"/>
      <c r="O49" s="24"/>
    </row>
    <row r="50" spans="2:35" ht="18" customHeight="1" x14ac:dyDescent="0.2">
      <c r="B50" s="5" t="s">
        <v>28</v>
      </c>
      <c r="H50" s="34" t="s">
        <v>29</v>
      </c>
      <c r="I50" s="34"/>
      <c r="J50" s="34"/>
      <c r="V50" s="32"/>
      <c r="W50" s="32"/>
      <c r="X50" s="32"/>
      <c r="Y50" s="32"/>
      <c r="Z50" s="32"/>
      <c r="AA50" s="32"/>
      <c r="AB50" s="32"/>
      <c r="AC50" s="32"/>
      <c r="AD50" s="32"/>
      <c r="AE50" s="32"/>
      <c r="AF50" s="32"/>
      <c r="AG50" s="32"/>
      <c r="AH50" s="32"/>
      <c r="AI50" s="33"/>
    </row>
    <row r="51" spans="2:35" ht="18" customHeight="1" x14ac:dyDescent="0.2">
      <c r="B51" s="3" t="s">
        <v>30</v>
      </c>
      <c r="C51" s="5" t="s">
        <v>31</v>
      </c>
      <c r="H51" s="34"/>
      <c r="I51" s="34"/>
      <c r="J51" s="34"/>
      <c r="V51" s="32"/>
      <c r="W51" s="32"/>
      <c r="X51" s="32"/>
      <c r="Y51" s="32"/>
      <c r="Z51" s="32"/>
      <c r="AA51" s="32"/>
      <c r="AB51" s="32"/>
      <c r="AC51" s="32"/>
      <c r="AD51" s="32"/>
      <c r="AE51" s="32"/>
      <c r="AF51" s="32"/>
      <c r="AG51" s="32"/>
      <c r="AH51" s="32"/>
      <c r="AI51" s="33"/>
    </row>
    <row r="52" spans="2:35" ht="18" customHeight="1" x14ac:dyDescent="0.2">
      <c r="C52" s="5" t="s">
        <v>32</v>
      </c>
      <c r="V52" s="32"/>
      <c r="W52" s="32"/>
      <c r="X52" s="32"/>
      <c r="Y52" s="32"/>
      <c r="Z52" s="32"/>
      <c r="AA52" s="32"/>
      <c r="AB52" s="32"/>
      <c r="AC52" s="32"/>
      <c r="AD52" s="32"/>
      <c r="AE52" s="32"/>
      <c r="AF52" s="32"/>
      <c r="AG52" s="32"/>
      <c r="AH52" s="32"/>
      <c r="AI52" s="33"/>
    </row>
    <row r="53" spans="2:35" ht="18" customHeight="1" x14ac:dyDescent="0.2">
      <c r="C53" s="5" t="s">
        <v>35</v>
      </c>
      <c r="V53" s="32"/>
      <c r="W53" s="32"/>
      <c r="X53" s="32"/>
      <c r="Y53" s="32"/>
      <c r="Z53" s="32"/>
      <c r="AA53" s="32"/>
      <c r="AB53" s="32"/>
      <c r="AC53" s="32"/>
      <c r="AD53" s="32"/>
      <c r="AE53" s="32"/>
      <c r="AF53" s="32"/>
      <c r="AG53" s="32"/>
      <c r="AH53" s="32"/>
      <c r="AI53" s="33"/>
    </row>
    <row r="54" spans="2:35" ht="24" customHeight="1" x14ac:dyDescent="0.2">
      <c r="B54" s="35" t="s">
        <v>75</v>
      </c>
      <c r="C54" s="35"/>
      <c r="D54" s="35"/>
      <c r="E54" s="35"/>
      <c r="F54" s="35"/>
      <c r="G54" s="35"/>
      <c r="H54" s="35"/>
      <c r="I54" s="35"/>
      <c r="J54" s="35"/>
      <c r="K54" s="35"/>
      <c r="L54" s="24"/>
      <c r="P54" s="39"/>
      <c r="V54" s="32"/>
      <c r="W54" s="32"/>
      <c r="X54" s="32"/>
      <c r="Y54" s="32"/>
      <c r="Z54" s="32"/>
      <c r="AA54" s="32"/>
      <c r="AB54" s="32"/>
      <c r="AC54" s="32"/>
      <c r="AD54" s="32"/>
      <c r="AE54" s="32"/>
      <c r="AF54" s="32"/>
      <c r="AG54" s="32"/>
      <c r="AH54" s="32"/>
      <c r="AI54" s="33"/>
    </row>
    <row r="55" spans="2:35" ht="24" customHeight="1" x14ac:dyDescent="0.2">
      <c r="B55" s="100" t="s">
        <v>74</v>
      </c>
      <c r="C55" s="100"/>
      <c r="D55" s="100"/>
      <c r="E55" s="100"/>
      <c r="F55" s="100"/>
      <c r="G55" s="100"/>
      <c r="H55" s="100"/>
      <c r="I55" s="100"/>
      <c r="J55" s="100"/>
      <c r="K55" s="100"/>
      <c r="L55" s="100"/>
      <c r="M55" s="100"/>
      <c r="N55" s="100"/>
      <c r="O55" s="100"/>
      <c r="P55" s="39"/>
      <c r="V55" s="32"/>
      <c r="W55" s="32"/>
      <c r="X55" s="32"/>
      <c r="Y55" s="32"/>
      <c r="Z55" s="32"/>
      <c r="AA55" s="32"/>
      <c r="AB55" s="32"/>
      <c r="AC55" s="32"/>
      <c r="AD55" s="32"/>
      <c r="AE55" s="32"/>
      <c r="AF55" s="32"/>
      <c r="AG55" s="32"/>
      <c r="AH55" s="32"/>
      <c r="AI55" s="33"/>
    </row>
    <row r="56" spans="2:35" ht="18" customHeight="1" x14ac:dyDescent="0.2">
      <c r="B56" s="101"/>
      <c r="C56" s="101"/>
      <c r="D56" s="101"/>
      <c r="E56" s="101"/>
      <c r="F56" s="101"/>
      <c r="G56" s="101"/>
      <c r="H56" s="101"/>
      <c r="I56" s="101"/>
      <c r="J56" s="101"/>
      <c r="K56" s="101"/>
      <c r="L56" s="101"/>
      <c r="M56" s="101"/>
      <c r="N56" s="101"/>
      <c r="O56" s="101"/>
      <c r="V56" s="32"/>
      <c r="W56" s="32"/>
      <c r="X56" s="32"/>
      <c r="Y56" s="32"/>
      <c r="Z56" s="32"/>
      <c r="AA56" s="32"/>
      <c r="AB56" s="32"/>
      <c r="AC56" s="32"/>
      <c r="AD56" s="32"/>
      <c r="AE56" s="32"/>
      <c r="AF56" s="32"/>
      <c r="AG56" s="32"/>
      <c r="AH56" s="32"/>
      <c r="AI56" s="33"/>
    </row>
    <row r="57" spans="2:35" s="5" customFormat="1" ht="11.5" x14ac:dyDescent="0.2">
      <c r="B57" s="85" t="s">
        <v>64</v>
      </c>
      <c r="C57" s="86" t="s">
        <v>33</v>
      </c>
      <c r="D57" s="86"/>
      <c r="E57" s="86"/>
      <c r="F57" s="86"/>
      <c r="G57" s="86"/>
      <c r="H57" s="86"/>
      <c r="I57" s="86"/>
      <c r="J57" s="86"/>
      <c r="K57" s="86"/>
      <c r="L57" s="86"/>
      <c r="M57" s="86"/>
      <c r="N57" s="86"/>
      <c r="O57" s="86"/>
      <c r="P57" s="87"/>
      <c r="V57" s="88"/>
      <c r="W57" s="88"/>
      <c r="X57" s="88"/>
      <c r="Y57" s="88"/>
      <c r="Z57" s="88"/>
      <c r="AA57" s="88"/>
      <c r="AB57" s="88"/>
      <c r="AC57" s="88"/>
      <c r="AD57" s="88"/>
      <c r="AE57" s="88"/>
      <c r="AF57" s="88"/>
      <c r="AG57" s="88"/>
      <c r="AH57" s="88"/>
      <c r="AI57" s="88"/>
    </row>
    <row r="58" spans="2:35" s="5" customFormat="1" ht="11.5" x14ac:dyDescent="0.2">
      <c r="B58" s="89"/>
      <c r="C58" s="90" t="s">
        <v>34</v>
      </c>
      <c r="D58" s="90"/>
      <c r="E58" s="90"/>
      <c r="F58" s="90"/>
      <c r="G58" s="90"/>
      <c r="H58" s="90"/>
      <c r="I58" s="90"/>
      <c r="J58" s="90"/>
      <c r="K58" s="90"/>
      <c r="L58" s="90"/>
      <c r="M58" s="90"/>
      <c r="N58" s="90"/>
      <c r="O58" s="90"/>
      <c r="P58" s="91"/>
      <c r="V58" s="88"/>
      <c r="W58" s="88"/>
      <c r="X58" s="88"/>
      <c r="Y58" s="88"/>
      <c r="Z58" s="88"/>
      <c r="AA58" s="88"/>
      <c r="AB58" s="88"/>
      <c r="AC58" s="88"/>
      <c r="AD58" s="88"/>
      <c r="AE58" s="88"/>
      <c r="AF58" s="88"/>
      <c r="AG58" s="88"/>
      <c r="AH58" s="88"/>
      <c r="AI58" s="88"/>
    </row>
    <row r="59" spans="2:35" s="5" customFormat="1" ht="11.5" x14ac:dyDescent="0.2">
      <c r="B59" s="85" t="s">
        <v>65</v>
      </c>
      <c r="C59" s="86" t="s">
        <v>66</v>
      </c>
      <c r="D59" s="86"/>
      <c r="E59" s="86"/>
      <c r="F59" s="86"/>
      <c r="G59" s="86"/>
      <c r="H59" s="86"/>
      <c r="I59" s="86"/>
      <c r="J59" s="86"/>
      <c r="K59" s="86"/>
      <c r="L59" s="86"/>
      <c r="M59" s="86"/>
      <c r="N59" s="86"/>
      <c r="O59" s="86"/>
      <c r="P59" s="87"/>
      <c r="V59" s="88"/>
      <c r="W59" s="88"/>
      <c r="X59" s="88"/>
      <c r="Y59" s="88"/>
      <c r="Z59" s="88"/>
      <c r="AA59" s="88"/>
      <c r="AB59" s="88"/>
      <c r="AC59" s="88"/>
      <c r="AD59" s="88"/>
      <c r="AE59" s="88"/>
      <c r="AF59" s="88"/>
      <c r="AG59" s="88"/>
      <c r="AH59" s="88"/>
      <c r="AI59" s="88"/>
    </row>
    <row r="60" spans="2:35" s="5" customFormat="1" ht="11.5" x14ac:dyDescent="0.2">
      <c r="B60" s="92"/>
      <c r="C60" s="93" t="s">
        <v>67</v>
      </c>
      <c r="D60" s="93"/>
      <c r="E60" s="93"/>
      <c r="F60" s="93"/>
      <c r="G60" s="93"/>
      <c r="H60" s="93"/>
      <c r="I60" s="93"/>
      <c r="J60" s="93"/>
      <c r="K60" s="93"/>
      <c r="L60" s="93"/>
      <c r="M60" s="93"/>
      <c r="N60" s="93"/>
      <c r="O60" s="93"/>
      <c r="P60" s="94"/>
    </row>
    <row r="61" spans="2:35" s="5" customFormat="1" ht="11.5" x14ac:dyDescent="0.2">
      <c r="B61" s="95"/>
      <c r="C61" s="90" t="s">
        <v>68</v>
      </c>
      <c r="D61" s="90"/>
      <c r="E61" s="90"/>
      <c r="F61" s="90"/>
      <c r="G61" s="90"/>
      <c r="H61" s="90"/>
      <c r="I61" s="90"/>
      <c r="J61" s="90"/>
      <c r="K61" s="90"/>
      <c r="L61" s="90"/>
      <c r="M61" s="90"/>
      <c r="N61" s="90"/>
      <c r="O61" s="90"/>
      <c r="P61" s="91"/>
    </row>
    <row r="62" spans="2:35" s="5" customFormat="1" ht="11.5" x14ac:dyDescent="0.2">
      <c r="B62" s="85" t="s">
        <v>69</v>
      </c>
      <c r="C62" s="96" t="s">
        <v>70</v>
      </c>
      <c r="D62" s="86"/>
      <c r="E62" s="86"/>
      <c r="F62" s="86"/>
      <c r="G62" s="86"/>
      <c r="H62" s="86"/>
      <c r="I62" s="86"/>
      <c r="J62" s="86"/>
      <c r="K62" s="86"/>
      <c r="L62" s="86"/>
      <c r="M62" s="86"/>
      <c r="N62" s="86"/>
      <c r="O62" s="86"/>
      <c r="P62" s="87"/>
    </row>
    <row r="63" spans="2:35" s="5" customFormat="1" ht="11.5" x14ac:dyDescent="0.2">
      <c r="B63" s="92"/>
      <c r="C63" s="97" t="s">
        <v>71</v>
      </c>
      <c r="D63" s="93"/>
      <c r="E63" s="93"/>
      <c r="F63" s="93"/>
      <c r="G63" s="93"/>
      <c r="H63" s="93"/>
      <c r="I63" s="93"/>
      <c r="J63" s="93"/>
      <c r="K63" s="93"/>
      <c r="L63" s="93"/>
      <c r="M63" s="93"/>
      <c r="N63" s="93"/>
      <c r="O63" s="93"/>
      <c r="P63" s="94"/>
    </row>
    <row r="64" spans="2:35" s="5" customFormat="1" ht="12" x14ac:dyDescent="0.2">
      <c r="B64" s="92"/>
      <c r="C64" s="98" t="s">
        <v>72</v>
      </c>
      <c r="D64" s="93"/>
      <c r="E64" s="93"/>
      <c r="F64" s="93"/>
      <c r="G64" s="93"/>
      <c r="H64" s="93"/>
      <c r="I64" s="93"/>
      <c r="J64" s="93"/>
      <c r="K64" s="93" t="s">
        <v>73</v>
      </c>
      <c r="L64" s="93"/>
      <c r="M64" s="93"/>
      <c r="N64" s="93"/>
      <c r="O64" s="93"/>
      <c r="P64" s="94"/>
    </row>
    <row r="65" spans="2:16" s="5" customFormat="1" ht="11.5" x14ac:dyDescent="0.2">
      <c r="B65" s="95"/>
      <c r="C65" s="99"/>
      <c r="D65" s="90"/>
      <c r="E65" s="90"/>
      <c r="F65" s="90"/>
      <c r="G65" s="90"/>
      <c r="H65" s="90"/>
      <c r="I65" s="90"/>
      <c r="J65" s="90"/>
      <c r="K65" s="90"/>
      <c r="L65" s="90"/>
      <c r="M65" s="90"/>
      <c r="N65" s="90"/>
      <c r="O65" s="90"/>
      <c r="P65" s="91"/>
    </row>
  </sheetData>
  <sheetProtection algorithmName="SHA-512" hashValue="qkBMOht62bQ5DeRLps4XdLURwAEknycog7BsbauTq4jPixyAYOU0wM1tNLigAZG4YE6TM/Y3+xElaJi7ZO6zzg==" saltValue="wLup4fM/54fPB1fH0L4hrw==" spinCount="100000" sheet="1" objects="1" scenarios="1" formatCells="0"/>
  <mergeCells count="154">
    <mergeCell ref="B40:O40"/>
    <mergeCell ref="P54:P55"/>
    <mergeCell ref="B55:O56"/>
    <mergeCell ref="K6:O7"/>
    <mergeCell ref="L43:O46"/>
    <mergeCell ref="A42:B42"/>
    <mergeCell ref="C43:D43"/>
    <mergeCell ref="C44:D44"/>
    <mergeCell ref="C45:D45"/>
    <mergeCell ref="C46:D46"/>
    <mergeCell ref="O36:O37"/>
    <mergeCell ref="D37:H37"/>
    <mergeCell ref="J37:J38"/>
    <mergeCell ref="L37:N37"/>
    <mergeCell ref="D38:H38"/>
    <mergeCell ref="I38:I39"/>
    <mergeCell ref="K38:K39"/>
    <mergeCell ref="L38:N38"/>
    <mergeCell ref="O38:O39"/>
    <mergeCell ref="D39:H39"/>
    <mergeCell ref="L35:N35"/>
    <mergeCell ref="A36:A39"/>
    <mergeCell ref="B36:B39"/>
    <mergeCell ref="C36:C39"/>
    <mergeCell ref="D36:H36"/>
    <mergeCell ref="I36:I37"/>
    <mergeCell ref="K36:K37"/>
    <mergeCell ref="L36:N36"/>
    <mergeCell ref="L39:N39"/>
    <mergeCell ref="L32:N32"/>
    <mergeCell ref="O32:O33"/>
    <mergeCell ref="D33:H33"/>
    <mergeCell ref="J33:J34"/>
    <mergeCell ref="L33:N33"/>
    <mergeCell ref="D34:H34"/>
    <mergeCell ref="I34:I35"/>
    <mergeCell ref="K34:K35"/>
    <mergeCell ref="L34:N34"/>
    <mergeCell ref="O34:O35"/>
    <mergeCell ref="A32:A35"/>
    <mergeCell ref="B32:B35"/>
    <mergeCell ref="C32:C35"/>
    <mergeCell ref="D32:H32"/>
    <mergeCell ref="I32:I33"/>
    <mergeCell ref="K32:K33"/>
    <mergeCell ref="D35:H35"/>
    <mergeCell ref="O28:O29"/>
    <mergeCell ref="D29:H29"/>
    <mergeCell ref="J29:J30"/>
    <mergeCell ref="L29:N29"/>
    <mergeCell ref="D30:H30"/>
    <mergeCell ref="I30:I31"/>
    <mergeCell ref="K30:K31"/>
    <mergeCell ref="L30:N30"/>
    <mergeCell ref="O30:O31"/>
    <mergeCell ref="D31:H31"/>
    <mergeCell ref="L27:N27"/>
    <mergeCell ref="A28:A31"/>
    <mergeCell ref="B28:B31"/>
    <mergeCell ref="C28:C31"/>
    <mergeCell ref="D28:H28"/>
    <mergeCell ref="I28:I29"/>
    <mergeCell ref="K28:K29"/>
    <mergeCell ref="L28:N28"/>
    <mergeCell ref="L31:N31"/>
    <mergeCell ref="L24:N24"/>
    <mergeCell ref="O24:O25"/>
    <mergeCell ref="D25:H25"/>
    <mergeCell ref="J25:J26"/>
    <mergeCell ref="L25:N25"/>
    <mergeCell ref="D26:H26"/>
    <mergeCell ref="I26:I27"/>
    <mergeCell ref="K26:K27"/>
    <mergeCell ref="L26:N26"/>
    <mergeCell ref="O26:O27"/>
    <mergeCell ref="A24:A27"/>
    <mergeCell ref="B24:B27"/>
    <mergeCell ref="C24:C27"/>
    <mergeCell ref="D24:H24"/>
    <mergeCell ref="I24:I25"/>
    <mergeCell ref="K24:K25"/>
    <mergeCell ref="D27:H27"/>
    <mergeCell ref="O20:O21"/>
    <mergeCell ref="D21:H21"/>
    <mergeCell ref="J21:J22"/>
    <mergeCell ref="L21:N21"/>
    <mergeCell ref="D22:H22"/>
    <mergeCell ref="I22:I23"/>
    <mergeCell ref="K22:K23"/>
    <mergeCell ref="L22:N22"/>
    <mergeCell ref="O22:O23"/>
    <mergeCell ref="D23:H23"/>
    <mergeCell ref="L19:N19"/>
    <mergeCell ref="A20:A23"/>
    <mergeCell ref="B20:B23"/>
    <mergeCell ref="C20:C23"/>
    <mergeCell ref="D20:H20"/>
    <mergeCell ref="I20:I21"/>
    <mergeCell ref="K20:K21"/>
    <mergeCell ref="L20:N20"/>
    <mergeCell ref="L23:N23"/>
    <mergeCell ref="L16:N16"/>
    <mergeCell ref="O16:O17"/>
    <mergeCell ref="D17:H17"/>
    <mergeCell ref="J17:J18"/>
    <mergeCell ref="L17:N17"/>
    <mergeCell ref="D18:H18"/>
    <mergeCell ref="I18:I19"/>
    <mergeCell ref="K18:K19"/>
    <mergeCell ref="L18:N18"/>
    <mergeCell ref="O18:O19"/>
    <mergeCell ref="A16:A19"/>
    <mergeCell ref="B16:B19"/>
    <mergeCell ref="C16:C19"/>
    <mergeCell ref="D16:H16"/>
    <mergeCell ref="I16:I17"/>
    <mergeCell ref="K16:K17"/>
    <mergeCell ref="D19:H19"/>
    <mergeCell ref="O12:O13"/>
    <mergeCell ref="D13:H13"/>
    <mergeCell ref="J13:J14"/>
    <mergeCell ref="L13:N13"/>
    <mergeCell ref="D14:H14"/>
    <mergeCell ref="I14:I15"/>
    <mergeCell ref="K14:K15"/>
    <mergeCell ref="L14:N14"/>
    <mergeCell ref="O14:O15"/>
    <mergeCell ref="D15:H15"/>
    <mergeCell ref="L11:N11"/>
    <mergeCell ref="A12:A15"/>
    <mergeCell ref="B12:B15"/>
    <mergeCell ref="C12:C15"/>
    <mergeCell ref="D12:H12"/>
    <mergeCell ref="I12:I13"/>
    <mergeCell ref="K12:K13"/>
    <mergeCell ref="L12:N12"/>
    <mergeCell ref="L15:N15"/>
    <mergeCell ref="A8:C9"/>
    <mergeCell ref="H8:O9"/>
    <mergeCell ref="D9:G9"/>
    <mergeCell ref="B10:B11"/>
    <mergeCell ref="D10:H10"/>
    <mergeCell ref="I10:I11"/>
    <mergeCell ref="K10:K11"/>
    <mergeCell ref="L10:N10"/>
    <mergeCell ref="O10:O11"/>
    <mergeCell ref="D11:H11"/>
    <mergeCell ref="A1:D2"/>
    <mergeCell ref="Q3:R4"/>
    <mergeCell ref="A4:C5"/>
    <mergeCell ref="D4:I5"/>
    <mergeCell ref="K4:O5"/>
    <mergeCell ref="A6:C7"/>
    <mergeCell ref="D6:I7"/>
  </mergeCells>
  <phoneticPr fontId="2"/>
  <conditionalFormatting sqref="K57:K65">
    <cfRule type="containsText" dxfId="1" priority="2" operator="containsText" text="ー">
      <formula>NOT(ISERROR(SEARCH("ー",K57)))</formula>
    </cfRule>
  </conditionalFormatting>
  <conditionalFormatting sqref="K4:K7">
    <cfRule type="containsText" dxfId="0" priority="1" operator="containsText" text="ー">
      <formula>NOT(ISERROR(SEARCH("ー",K4)))</formula>
    </cfRule>
  </conditionalFormatting>
  <dataValidations count="2">
    <dataValidation type="list" allowBlank="1" showInputMessage="1" showErrorMessage="1" sqref="B12:B39" xr:uid="{5A0B1FA7-F743-4D76-9AFF-4B92FBFE12FF}">
      <formula1>"MDA,MDB,MD80A,MD80B,MD80C,MD100A,MD100B,MD100C,MD120A,MD120B,MD120C,WDA,WDB,WD80A,WD80B,WD80C,WD100A,WD100B,WD100C,WD120A,WD120B,WD120C"</formula1>
    </dataValidation>
    <dataValidation type="list" allowBlank="1" showInputMessage="1" showErrorMessage="1" sqref="K12:K39" xr:uid="{F17AD62A-D4F8-423D-A148-CA0DB7210AA4}">
      <formula1>"●M,●W,△M,△W,ーM,ーW"</formula1>
    </dataValidation>
  </dataValidations>
  <hyperlinks>
    <hyperlink ref="H50" r:id="rId1" xr:uid="{A4265001-8830-44D7-8D53-D3011BFA31F5}"/>
    <hyperlink ref="C64" r:id="rId2" xr:uid="{70FBF506-59EA-4B2A-B313-5D31CC04AC2F}"/>
  </hyperlinks>
  <pageMargins left="0.51181102362204722" right="0.51181102362204722" top="0.51181102362204722" bottom="0.51181102362204722" header="0.31496062992125984" footer="0.31496062992125984"/>
  <pageSetup paperSize="9" orientation="portrait" r:id="rId3"/>
  <headerFooter alignWithMargins="0"/>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申込書1</vt:lpstr>
      <vt:lpstr>申込書2</vt:lpstr>
      <vt:lpstr>申込書1!Print_Area</vt:lpstr>
      <vt:lpstr>申込書2!Print_Area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見上</dc:creator>
  <cp:lastModifiedBy>よしみ 福島</cp:lastModifiedBy>
  <cp:lastPrinted>2019-04-21T00:32:20Z</cp:lastPrinted>
  <dcterms:created xsi:type="dcterms:W3CDTF">2007-04-26T14:29:32Z</dcterms:created>
  <dcterms:modified xsi:type="dcterms:W3CDTF">2025-12-15T11:00:21Z</dcterms:modified>
</cp:coreProperties>
</file>